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B4C77A13-3F0D-4324-80CB-06910283352D}" xr6:coauthVersionLast="47" xr6:coauthVersionMax="47" xr10:uidLastSave="{00000000-0000-0000-0000-000000000000}"/>
  <bookViews>
    <workbookView xWindow="-120" yWindow="-120" windowWidth="29040" windowHeight="15840" xr2:uid="{DBFBCDA1-93CB-4864-8C21-DA4D3A727A18}"/>
  </bookViews>
  <sheets>
    <sheet name="PLANTILLA" sheetId="1" r:id="rId1"/>
  </sheets>
  <externalReferences>
    <externalReference r:id="rId2"/>
  </externalReferences>
  <definedNames>
    <definedName name="_xlnm.Print_Area" localSheetId="0">PLANTILLA!$A$1:$R$95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66" i="1" l="1"/>
  <c r="Q65" i="1"/>
  <c r="P65" i="1"/>
  <c r="P67" i="1" s="1"/>
  <c r="P68" i="1" s="1"/>
  <c r="Q64" i="1"/>
  <c r="O56" i="1"/>
  <c r="O60" i="1" s="1"/>
  <c r="N56" i="1"/>
  <c r="N60" i="1" s="1"/>
  <c r="M56" i="1"/>
  <c r="M60" i="1" s="1"/>
  <c r="L56" i="1"/>
  <c r="L60" i="1" s="1"/>
  <c r="Q56" i="1"/>
  <c r="Q60" i="1" s="1"/>
  <c r="Q61" i="1" s="1"/>
  <c r="R56" i="1"/>
  <c r="P56" i="1"/>
  <c r="Q66" i="1" l="1"/>
</calcChain>
</file>

<file path=xl/sharedStrings.xml><?xml version="1.0" encoding="utf-8"?>
<sst xmlns="http://schemas.openxmlformats.org/spreadsheetml/2006/main" count="334" uniqueCount="195">
  <si>
    <t>Dependencia o Entidad:Tribunal de Conciliacion y Arbitraje del Estado de Tlaxcala</t>
  </si>
  <si>
    <t>COSTO MENSUAL</t>
  </si>
  <si>
    <t>COSTO ANUAL</t>
  </si>
  <si>
    <t>No. Cons</t>
  </si>
  <si>
    <t>DP</t>
  </si>
  <si>
    <t>U.R</t>
  </si>
  <si>
    <t>PROY</t>
  </si>
  <si>
    <t>NOMBRE DEL TRABAJADOR</t>
  </si>
  <si>
    <t>R.F.C.</t>
  </si>
  <si>
    <t>F-ING</t>
  </si>
  <si>
    <t>NIVEL</t>
  </si>
  <si>
    <t>CATEG</t>
  </si>
  <si>
    <t>PUESTO</t>
  </si>
  <si>
    <t>ADSCRIPCIÓN</t>
  </si>
  <si>
    <t xml:space="preserve">SUELDO
</t>
  </si>
  <si>
    <t>COMPENSACION</t>
  </si>
  <si>
    <t>INC. AHORRO</t>
  </si>
  <si>
    <t>DESPENSA</t>
  </si>
  <si>
    <t xml:space="preserve">PRIMA
VACACIONAL
</t>
  </si>
  <si>
    <t>COMPENSACION ANUAL</t>
  </si>
  <si>
    <t xml:space="preserve">AGUINALDO
</t>
  </si>
  <si>
    <t>74/22</t>
  </si>
  <si>
    <t>TLAPALE HERNANDEZ MIGUEL ANGEL</t>
  </si>
  <si>
    <t>TAHM850804G38</t>
  </si>
  <si>
    <t>F</t>
  </si>
  <si>
    <t>PRESIDENTE DEL TRIBUNAL</t>
  </si>
  <si>
    <t>PRESIDENCIA</t>
  </si>
  <si>
    <t>MENESES TORRES MA DEL PILAR</t>
  </si>
  <si>
    <t>METP721016643</t>
  </si>
  <si>
    <t>REPRESENTANTE DE LOS TRABAJADORES</t>
  </si>
  <si>
    <t>REPRESENTACIÓN DE LOS TRABAJADORES DE LOS PODERES, AYUNTAMIENTOS Y MUNICIPIOS.</t>
  </si>
  <si>
    <t>PEREZ GALINDO JOVITA</t>
  </si>
  <si>
    <t>PEGJ800723MW4</t>
  </si>
  <si>
    <t>REPRESENTANTE PATRONAL</t>
  </si>
  <si>
    <t>REPRESENTACIÓN PATRONAL DE LOS PODERES, AYUNTAMIENTOS Y MUNICIPIOS</t>
  </si>
  <si>
    <t>CUELLAR RAMOS MONSERRATH</t>
  </si>
  <si>
    <t>CURM840929528</t>
  </si>
  <si>
    <t>C</t>
  </si>
  <si>
    <t>SECRETARIA GENERAL DE ACUERDOS</t>
  </si>
  <si>
    <t>SECRETARÍA GENERAL DE ACUERDOS</t>
  </si>
  <si>
    <t>SANLUIS RIVERA AUDIEL</t>
  </si>
  <si>
    <t>SARA870730JF0</t>
  </si>
  <si>
    <t>DIRECTOR ADMINISTRATIVO</t>
  </si>
  <si>
    <t>DIRECCIÓN ADMINISTRATIVA</t>
  </si>
  <si>
    <t>HERNANDEZ RAMIREZ VIRGINIA</t>
  </si>
  <si>
    <t>HERV831117KV4</t>
  </si>
  <si>
    <t>AUXILIAR CONTABLE</t>
  </si>
  <si>
    <t>PINEDA AGUILAR JOSÉ EDUARDO</t>
  </si>
  <si>
    <t>PIAE9106302B7</t>
  </si>
  <si>
    <t>PROYECTISTA</t>
  </si>
  <si>
    <t>PROYECCIÓN</t>
  </si>
  <si>
    <t>VIEYRA ÁVILA JOSÉ ISRAEL</t>
  </si>
  <si>
    <t>VIAI851218271</t>
  </si>
  <si>
    <t>LÓPEZ MOCTEZUMA JUAN CARLOS</t>
  </si>
  <si>
    <t>LOMJ820209KC7</t>
  </si>
  <si>
    <t xml:space="preserve">   </t>
  </si>
  <si>
    <t>LOPEZ BENITEZ MARGARITA</t>
  </si>
  <si>
    <t>LOBM790222GF9</t>
  </si>
  <si>
    <t>ACOSTA PAUL OMAR HARAIT</t>
  </si>
  <si>
    <t>AOPO8603078C8</t>
  </si>
  <si>
    <t>TECUAPACHO JIMENEZ GUADALUPE MARCOS</t>
  </si>
  <si>
    <t>TEJG950425AS9</t>
  </si>
  <si>
    <t>CONTRALOR</t>
  </si>
  <si>
    <t>CONTRALORÍA</t>
  </si>
  <si>
    <t>NELO LOZANO GABRIEL ALBERTO</t>
  </si>
  <si>
    <t>NELG821209</t>
  </si>
  <si>
    <t>SECRETARIO DE AMPAROS</t>
  </si>
  <si>
    <t>SECRETARÍA DE AMPAROS</t>
  </si>
  <si>
    <t>BADILLO MONTIEL JOSE</t>
  </si>
  <si>
    <t>BAMJ840303S16</t>
  </si>
  <si>
    <t>SECRETARIO DE EJECUCIONES</t>
  </si>
  <si>
    <t>SECRETARÍA DE EJECUCIONES</t>
  </si>
  <si>
    <t>CAPORAL HERNANDEZ ANIELA</t>
  </si>
  <si>
    <t>CAHA951113R99</t>
  </si>
  <si>
    <t>AUXILIAR DE SECRETARIA GENERAL DE AMPAROS</t>
  </si>
  <si>
    <t>HERNÁNDEZ HERNÁNDEZ MARICARMEN</t>
  </si>
  <si>
    <t>HEHM820716GK2</t>
  </si>
  <si>
    <t>ACTUARIA</t>
  </si>
  <si>
    <t>ACTUARÍA</t>
  </si>
  <si>
    <t>MELÉNDEZ LÓPEZ JOSÉ ROBERTO</t>
  </si>
  <si>
    <t>MELR8611211N5</t>
  </si>
  <si>
    <t>NAVA ESPINOZA VIRIDIANA</t>
  </si>
  <si>
    <t>NAEV8508307Z5</t>
  </si>
  <si>
    <t>MOLINA GARCIA JUAN ANTONIO</t>
  </si>
  <si>
    <t>MAJ840303S16</t>
  </si>
  <si>
    <t>AUXILIAR DE SECRETARIA DE EJECUCIONES</t>
  </si>
  <si>
    <t>DE LEON RAMIREZ EMILENE</t>
  </si>
  <si>
    <t>LERE800228RZ6</t>
  </si>
  <si>
    <t>CORONA TORRES SAID</t>
  </si>
  <si>
    <t>COTS870531</t>
  </si>
  <si>
    <t>CONCILIADOR</t>
  </si>
  <si>
    <t>MORALES PULIDO SAMUEL</t>
  </si>
  <si>
    <t>MOPS860728AD8</t>
  </si>
  <si>
    <t>RESPONSABLE DE ACCESO A LA INFORMACIÓN</t>
  </si>
  <si>
    <t>ARCHIVO Y ACCESO A LA INFORMACIÓN</t>
  </si>
  <si>
    <t>MONTIEL CANDANEDA ELSA JANETT</t>
  </si>
  <si>
    <t>MOCE900205DSA</t>
  </si>
  <si>
    <t>SECRETARIO PARTICULAR DE PRESIDENCIA</t>
  </si>
  <si>
    <t>PEREZ POLVO MARICARMEN</t>
  </si>
  <si>
    <t>PEPM920716C80</t>
  </si>
  <si>
    <t>SECRETARIA MECANÓGRAFA DE MESA DE TRAMITES</t>
  </si>
  <si>
    <t>TLAPALE ROMERO YANETT</t>
  </si>
  <si>
    <t>TARY830718HG4</t>
  </si>
  <si>
    <t>CABRERA RODRIGUEZ MARIA IRAIS</t>
  </si>
  <si>
    <t>CARI930922J97</t>
  </si>
  <si>
    <t>ZELOCUALTECATL PEREZ LOURDES</t>
  </si>
  <si>
    <t>AZEPL930207TI5</t>
  </si>
  <si>
    <t>TECHALOTZI HERRERA MARGARITA</t>
  </si>
  <si>
    <t>TEHM880310AJ7</t>
  </si>
  <si>
    <t>ANDRADE ESCOBAR TATIANA ELIZABETH</t>
  </si>
  <si>
    <t>AAET900112DM4</t>
  </si>
  <si>
    <t>AUXILIAR DE ACTUARÍA</t>
  </si>
  <si>
    <t>ROSETTE TEPATZI SILVIA</t>
  </si>
  <si>
    <t>ROTS821101342</t>
  </si>
  <si>
    <t>OFICIAL DE PARTES</t>
  </si>
  <si>
    <t>OFICIALÍA DE PARTES</t>
  </si>
  <si>
    <t>GALICIA SANCHEZ STEPHANIE</t>
  </si>
  <si>
    <t>GASS980707IN2</t>
  </si>
  <si>
    <t>AUXILIAR ADMINISTRATIVO A</t>
  </si>
  <si>
    <t>FLORES MORENO DEISY</t>
  </si>
  <si>
    <t>FOMD840702NT5</t>
  </si>
  <si>
    <t>ZAMBRANO AGUILAR IRVING</t>
  </si>
  <si>
    <t>ZAAI951201GF0</t>
  </si>
  <si>
    <t>AUXILIAR DE ACCESO A LA INFORMACIÓN Y ARCHIVO</t>
  </si>
  <si>
    <t>ACCESO A LA INFORMACIÓN</t>
  </si>
  <si>
    <t>MEJIA JUAREZ KARLA NANCY</t>
  </si>
  <si>
    <t>MEJK960905AR3</t>
  </si>
  <si>
    <t>LOYO ESPINDOLA NORMA EDITH</t>
  </si>
  <si>
    <t>LOEN860621QA4</t>
  </si>
  <si>
    <t>DIRECCION ADMINISTRATIVA</t>
  </si>
  <si>
    <t>PÉREZ MORA RAMIRO</t>
  </si>
  <si>
    <t>PEMR770211LCA</t>
  </si>
  <si>
    <t>AUXILIAR DE AMPAROS</t>
  </si>
  <si>
    <t>MONTEALEGRE CORONA DIANA GUADALUPE</t>
  </si>
  <si>
    <t>TEJE981013CY6</t>
  </si>
  <si>
    <t>LIMA GARCIA ELVIA</t>
  </si>
  <si>
    <t>LIGE820310C21</t>
  </si>
  <si>
    <t>AUXILIAR OPERATIVO DE AMPAROS</t>
  </si>
  <si>
    <t>MUÑOZ CUECUECHA LISSET</t>
  </si>
  <si>
    <t>MUCL950807GR8</t>
  </si>
  <si>
    <t>AUXILIAR DE PRESIDENCIA</t>
  </si>
  <si>
    <t>GALINDO ZARATE FERNANDO.</t>
  </si>
  <si>
    <t>GAZF940630LX8</t>
  </si>
  <si>
    <t>TAPIA BENITEZ ROXANA</t>
  </si>
  <si>
    <t>TABR860216X02</t>
  </si>
  <si>
    <t>AUXILIAR DE OFICIALÍA DE PARTES</t>
  </si>
  <si>
    <t>ORTIZ CARRASCO ALICIA</t>
  </si>
  <si>
    <t>OICA900925PC5</t>
  </si>
  <si>
    <t>AUXILIAR DE ARCHIVO Y ACCESO A LA INFORMACIÓN</t>
  </si>
  <si>
    <t>CORTES TORRES LAURA</t>
  </si>
  <si>
    <t>COTL640216JQ9</t>
  </si>
  <si>
    <t>INTENDENTE</t>
  </si>
  <si>
    <t>BENITEZ MORALES JUAN JOSÉ</t>
  </si>
  <si>
    <t>BEMJ961208NN7</t>
  </si>
  <si>
    <t>AUXILIAR DE MANTENIMIENTO</t>
  </si>
  <si>
    <t>ELABORÓ:</t>
  </si>
  <si>
    <t>Audiel Sanluis Rivera</t>
  </si>
  <si>
    <t>Director Administrativo</t>
  </si>
  <si>
    <t>Presidente del Tribunal de Conciliación y Arbitraje del Estado</t>
  </si>
  <si>
    <t>Total de plazas</t>
  </si>
  <si>
    <t>DESCRIPCIÓN DE LOS CONCEPTOS DE LAS COLUMNAS</t>
  </si>
  <si>
    <t>DE</t>
  </si>
  <si>
    <t>NÚMERO DE LA DEPENDENCIA O ENTIDAD</t>
  </si>
  <si>
    <t>- SE DEBERÁ PRESENTAR UNA PLAZA POR RENGLÓN</t>
  </si>
  <si>
    <t>NUMERO DE UNIDAD RESPONSABLE</t>
  </si>
  <si>
    <t>- INCLUIR TODOS LOS CONCEPTOS DE PAGO PARA CADA PLAZA (EN CASO DE QUE NO EXISTA EN ESTE FORMATO FAVOR DE INCLUIR)</t>
  </si>
  <si>
    <t>NUMERO DE PROYECTO</t>
  </si>
  <si>
    <t>- INCLUIR PLAZAS VACANTES SI ES QUE EXISTEN</t>
  </si>
  <si>
    <t>RFC DEL BENEFICIARIO</t>
  </si>
  <si>
    <t>FECHA DE INGRESO DEL BENEFICIARIO</t>
  </si>
  <si>
    <t>- INCLUIR LA FORMA DE CALCULO PARA CADA CONCEPTO</t>
  </si>
  <si>
    <t>NUMERO DE NIVEL DE LA PLAZA</t>
  </si>
  <si>
    <t>CATEG.</t>
  </si>
  <si>
    <t>B= BASE       C= CONFIANZA</t>
  </si>
  <si>
    <t>CATEGORÍA</t>
  </si>
  <si>
    <t>DESCRIPCIÓN DEL PUESTO</t>
  </si>
  <si>
    <t>DIRECCIÓN O ÁREA DE ADSCRIPCIÓN DE LA PLAZA</t>
  </si>
  <si>
    <t>SUELDO</t>
  </si>
  <si>
    <t>SUELDO BASE MENSUAL BRUTO</t>
  </si>
  <si>
    <t>PERCEPCION COMPLEMENTARIA</t>
  </si>
  <si>
    <t xml:space="preserve">MONTO MENSUAL ADICIONAL </t>
  </si>
  <si>
    <t>SUMA</t>
  </si>
  <si>
    <t>ES LA SUMA DE SUELDO MAS LA PERCEPCIÓN COMPLEMENTARIA</t>
  </si>
  <si>
    <t>QUINQUENIO</t>
  </si>
  <si>
    <t>APORTACIÓN PATRONAL POR AÑOS DE SERVICIO EFECTIVOS PRESTADOS</t>
  </si>
  <si>
    <t>PRIMA VACACIONAL</t>
  </si>
  <si>
    <t>MONTO ANUAL QUE OTORGA EL PATRÓN POR ESTE CONCEPTO</t>
  </si>
  <si>
    <t>AGUINALDO</t>
  </si>
  <si>
    <t>APORTACIÓN PATRONAL PARA AGUINALDO</t>
  </si>
  <si>
    <t>CUOTAS A PENSIONES</t>
  </si>
  <si>
    <t>APORTACIÓN PATRONAL A PENSIONES DEL ESTADO</t>
  </si>
  <si>
    <t>MONTO DE ESTA PRESTACIÓN PATRONAL</t>
  </si>
  <si>
    <t>PASAJE</t>
  </si>
  <si>
    <t>IMPACTO AL SALARIO</t>
  </si>
  <si>
    <t>PREVISIÓN PATRONAL PARA INCREMENTO SALARIAL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</si>
</sst>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 tint="-4.9989318521683403E-2"/>
      <name val="Arial"/>
      <family val="2"/>
    </font>
    <font>
      <sz val="10"/>
      <color theme="0" tint="-4.9989318521683403E-2"/>
      <name val="MS Sans Serif"/>
      <family val="2"/>
    </font>
    <font>
      <b/>
      <sz val="10"/>
      <color theme="1"/>
      <name val="Arial"/>
      <family val="2"/>
    </font>
    <font>
      <b/>
      <sz val="10"/>
      <color theme="0" tint="-4.9989318521683403E-2"/>
      <name val="Arial"/>
      <family val="2"/>
    </font>
    <font>
      <b/>
      <sz val="11"/>
      <color theme="0" tint="-4.9989318521683403E-2"/>
      <name val="Arial"/>
      <family val="2"/>
    </font>
    <font>
      <sz val="12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</cellStyleXfs>
  <cellXfs count="123">
    <xf numFmtId="0" fontId="0" fillId="0" borderId="0" xfId="0"/>
    <xf numFmtId="0" fontId="2" fillId="2" borderId="1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14" fontId="2" fillId="2" borderId="2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14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vertical="center" wrapText="1"/>
    </xf>
    <xf numFmtId="0" fontId="3" fillId="2" borderId="0" xfId="2" applyFont="1" applyFill="1" applyAlignment="1">
      <alignment horizontal="center" vertical="center" wrapText="1"/>
    </xf>
    <xf numFmtId="4" fontId="3" fillId="2" borderId="0" xfId="2" applyNumberFormat="1" applyFont="1" applyFill="1" applyAlignment="1">
      <alignment horizontal="center" vertical="center"/>
    </xf>
    <xf numFmtId="0" fontId="4" fillId="2" borderId="4" xfId="2" applyFont="1" applyFill="1" applyBorder="1" applyAlignment="1">
      <alignment vertical="center"/>
    </xf>
    <xf numFmtId="0" fontId="4" fillId="2" borderId="0" xfId="2" applyFont="1" applyFill="1" applyAlignment="1">
      <alignment vertical="center"/>
    </xf>
    <xf numFmtId="0" fontId="3" fillId="2" borderId="0" xfId="3" applyFill="1" applyAlignment="1">
      <alignment horizontal="left" vertical="center"/>
    </xf>
    <xf numFmtId="14" fontId="3" fillId="2" borderId="0" xfId="3" applyNumberFormat="1" applyFill="1" applyAlignment="1">
      <alignment horizontal="left" vertical="center"/>
    </xf>
    <xf numFmtId="0" fontId="4" fillId="2" borderId="6" xfId="2" applyFont="1" applyFill="1" applyBorder="1" applyAlignment="1">
      <alignment vertical="center"/>
    </xf>
    <xf numFmtId="0" fontId="4" fillId="2" borderId="7" xfId="2" applyFont="1" applyFill="1" applyBorder="1" applyAlignment="1">
      <alignment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7" xfId="3" applyFill="1" applyBorder="1" applyAlignment="1">
      <alignment horizontal="left" vertical="center"/>
    </xf>
    <xf numFmtId="14" fontId="3" fillId="2" borderId="7" xfId="3" applyNumberFormat="1" applyFill="1" applyBorder="1" applyAlignment="1">
      <alignment horizontal="left" vertical="center"/>
    </xf>
    <xf numFmtId="0" fontId="3" fillId="2" borderId="7" xfId="2" applyFont="1" applyFill="1" applyBorder="1" applyAlignment="1">
      <alignment vertical="center" wrapText="1"/>
    </xf>
    <xf numFmtId="0" fontId="3" fillId="2" borderId="7" xfId="2" applyFont="1" applyFill="1" applyBorder="1" applyAlignment="1">
      <alignment horizontal="center" vertical="center" wrapText="1"/>
    </xf>
    <xf numFmtId="4" fontId="3" fillId="2" borderId="7" xfId="2" applyNumberFormat="1" applyFont="1" applyFill="1" applyBorder="1" applyAlignment="1">
      <alignment horizontal="center" vertical="center"/>
    </xf>
    <xf numFmtId="0" fontId="3" fillId="2" borderId="7" xfId="2" applyFont="1" applyFill="1" applyBorder="1" applyAlignment="1">
      <alignment vertical="center"/>
    </xf>
    <xf numFmtId="0" fontId="4" fillId="2" borderId="9" xfId="3" applyFont="1" applyFill="1" applyBorder="1" applyAlignment="1">
      <alignment horizontal="left" vertical="center"/>
    </xf>
    <xf numFmtId="0" fontId="5" fillId="2" borderId="10" xfId="3" applyFont="1" applyFill="1" applyBorder="1" applyAlignment="1">
      <alignment vertical="center"/>
    </xf>
    <xf numFmtId="0" fontId="3" fillId="2" borderId="10" xfId="3" applyFill="1" applyBorder="1" applyAlignment="1">
      <alignment vertical="center"/>
    </xf>
    <xf numFmtId="0" fontId="3" fillId="2" borderId="9" xfId="3" applyFill="1" applyBorder="1" applyAlignment="1">
      <alignment vertical="center"/>
    </xf>
    <xf numFmtId="14" fontId="3" fillId="2" borderId="10" xfId="3" applyNumberFormat="1" applyFill="1" applyBorder="1" applyAlignment="1">
      <alignment vertical="center"/>
    </xf>
    <xf numFmtId="0" fontId="3" fillId="2" borderId="10" xfId="3" applyFill="1" applyBorder="1" applyAlignment="1">
      <alignment vertical="center" wrapText="1"/>
    </xf>
    <xf numFmtId="0" fontId="3" fillId="2" borderId="11" xfId="3" applyFill="1" applyBorder="1" applyAlignment="1">
      <alignment vertical="center"/>
    </xf>
    <xf numFmtId="0" fontId="3" fillId="2" borderId="0" xfId="3" applyFill="1" applyAlignment="1">
      <alignment vertical="center"/>
    </xf>
    <xf numFmtId="0" fontId="6" fillId="2" borderId="0" xfId="3" applyFont="1" applyFill="1" applyAlignment="1">
      <alignment vertical="center"/>
    </xf>
    <xf numFmtId="0" fontId="4" fillId="2" borderId="0" xfId="3" applyFont="1" applyFill="1" applyAlignment="1">
      <alignment horizontal="left" vertical="center"/>
    </xf>
    <xf numFmtId="0" fontId="5" fillId="2" borderId="0" xfId="3" applyFont="1" applyFill="1" applyAlignment="1">
      <alignment vertical="center"/>
    </xf>
    <xf numFmtId="14" fontId="3" fillId="2" borderId="0" xfId="3" applyNumberFormat="1" applyFill="1" applyAlignment="1">
      <alignment vertical="center"/>
    </xf>
    <xf numFmtId="0" fontId="3" fillId="2" borderId="0" xfId="3" applyFill="1" applyAlignment="1">
      <alignment vertical="center" wrapText="1"/>
    </xf>
    <xf numFmtId="0" fontId="4" fillId="2" borderId="12" xfId="2" applyFont="1" applyFill="1" applyBorder="1" applyAlignment="1">
      <alignment horizontal="center" vertical="center" wrapText="1"/>
    </xf>
    <xf numFmtId="14" fontId="4" fillId="2" borderId="12" xfId="2" applyNumberFormat="1" applyFont="1" applyFill="1" applyBorder="1" applyAlignment="1">
      <alignment horizontal="center" vertical="center" wrapText="1"/>
    </xf>
    <xf numFmtId="4" fontId="4" fillId="2" borderId="12" xfId="2" applyNumberFormat="1" applyFont="1" applyFill="1" applyBorder="1" applyAlignment="1">
      <alignment horizontal="center" vertical="center" wrapText="1"/>
    </xf>
    <xf numFmtId="4" fontId="4" fillId="2" borderId="0" xfId="2" applyNumberFormat="1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14" fontId="4" fillId="2" borderId="0" xfId="2" applyNumberFormat="1" applyFont="1" applyFill="1" applyAlignment="1">
      <alignment horizontal="center" vertical="center" wrapText="1"/>
    </xf>
    <xf numFmtId="0" fontId="3" fillId="0" borderId="12" xfId="2" applyFont="1" applyBorder="1" applyAlignment="1">
      <alignment horizontal="center" vertical="center"/>
    </xf>
    <xf numFmtId="0" fontId="3" fillId="0" borderId="12" xfId="2" applyFont="1" applyBorder="1" applyAlignment="1">
      <alignment vertical="center" wrapText="1"/>
    </xf>
    <xf numFmtId="0" fontId="3" fillId="0" borderId="12" xfId="2" applyFont="1" applyBorder="1" applyAlignment="1">
      <alignment vertical="center"/>
    </xf>
    <xf numFmtId="14" fontId="1" fillId="0" borderId="12" xfId="2" applyNumberFormat="1" applyBorder="1" applyAlignment="1">
      <alignment horizontal="center" vertical="center"/>
    </xf>
    <xf numFmtId="0" fontId="3" fillId="0" borderId="12" xfId="2" applyFont="1" applyBorder="1" applyAlignment="1">
      <alignment horizontal="center" vertical="center" wrapText="1"/>
    </xf>
    <xf numFmtId="43" fontId="3" fillId="0" borderId="12" xfId="2" applyNumberFormat="1" applyFont="1" applyBorder="1" applyAlignment="1">
      <alignment vertical="center"/>
    </xf>
    <xf numFmtId="164" fontId="1" fillId="0" borderId="12" xfId="2" applyNumberFormat="1" applyBorder="1" applyAlignment="1">
      <alignment vertical="center"/>
    </xf>
    <xf numFmtId="164" fontId="1" fillId="0" borderId="0" xfId="2" applyNumberFormat="1" applyAlignment="1">
      <alignment vertical="center"/>
    </xf>
    <xf numFmtId="164" fontId="3" fillId="0" borderId="0" xfId="2" applyNumberFormat="1" applyFont="1" applyAlignment="1">
      <alignment vertical="center"/>
    </xf>
    <xf numFmtId="14" fontId="3" fillId="0" borderId="12" xfId="2" applyNumberFormat="1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2" fontId="3" fillId="0" borderId="0" xfId="2" applyNumberFormat="1" applyFont="1" applyAlignment="1">
      <alignment vertical="center"/>
    </xf>
    <xf numFmtId="0" fontId="4" fillId="0" borderId="12" xfId="2" applyFont="1" applyBorder="1" applyAlignment="1">
      <alignment horizontal="center" vertical="center"/>
    </xf>
    <xf numFmtId="43" fontId="3" fillId="0" borderId="12" xfId="1" applyFont="1" applyFill="1" applyBorder="1" applyAlignment="1">
      <alignment vertical="center"/>
    </xf>
    <xf numFmtId="0" fontId="3" fillId="0" borderId="0" xfId="2" applyFont="1" applyAlignment="1">
      <alignment horizontal="center" vertical="center"/>
    </xf>
    <xf numFmtId="14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 wrapText="1"/>
    </xf>
    <xf numFmtId="43" fontId="3" fillId="0" borderId="0" xfId="2" applyNumberFormat="1" applyFont="1" applyAlignment="1">
      <alignment vertical="center"/>
    </xf>
    <xf numFmtId="0" fontId="4" fillId="2" borderId="0" xfId="3" applyFont="1" applyFill="1"/>
    <xf numFmtId="0" fontId="4" fillId="0" borderId="0" xfId="3" applyFont="1"/>
    <xf numFmtId="0" fontId="3" fillId="0" borderId="7" xfId="2" applyFont="1" applyBorder="1" applyAlignment="1">
      <alignment horizontal="center" vertical="center"/>
    </xf>
    <xf numFmtId="14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7" xfId="2" applyFont="1" applyBorder="1" applyAlignment="1">
      <alignment vertical="center" wrapText="1"/>
    </xf>
    <xf numFmtId="0" fontId="8" fillId="0" borderId="0" xfId="2" applyFont="1" applyAlignment="1">
      <alignment horizontal="center" vertical="center" wrapText="1"/>
    </xf>
    <xf numFmtId="43" fontId="8" fillId="0" borderId="0" xfId="2" applyNumberFormat="1" applyFont="1" applyAlignment="1">
      <alignment vertical="center"/>
    </xf>
    <xf numFmtId="164" fontId="9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14" fontId="10" fillId="2" borderId="0" xfId="3" applyNumberFormat="1" applyFont="1" applyFill="1"/>
    <xf numFmtId="0" fontId="10" fillId="2" borderId="0" xfId="3" applyFont="1" applyFill="1"/>
    <xf numFmtId="0" fontId="8" fillId="2" borderId="0" xfId="2" applyFont="1" applyFill="1" applyAlignment="1">
      <alignment horizontal="center" vertical="center"/>
    </xf>
    <xf numFmtId="43" fontId="11" fillId="2" borderId="0" xfId="3" applyNumberFormat="1" applyFont="1" applyFill="1"/>
    <xf numFmtId="43" fontId="11" fillId="3" borderId="0" xfId="3" applyNumberFormat="1" applyFont="1" applyFill="1"/>
    <xf numFmtId="164" fontId="11" fillId="3" borderId="0" xfId="3" applyNumberFormat="1" applyFont="1" applyFill="1"/>
    <xf numFmtId="0" fontId="4" fillId="2" borderId="4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14" fontId="4" fillId="2" borderId="0" xfId="3" applyNumberFormat="1" applyFont="1" applyFill="1"/>
    <xf numFmtId="0" fontId="11" fillId="2" borderId="0" xfId="3" applyFont="1" applyFill="1"/>
    <xf numFmtId="0" fontId="11" fillId="3" borderId="0" xfId="3" applyFont="1" applyFill="1"/>
    <xf numFmtId="43" fontId="12" fillId="3" borderId="0" xfId="1" applyFont="1" applyFill="1"/>
    <xf numFmtId="0" fontId="8" fillId="2" borderId="0" xfId="2" applyFont="1" applyFill="1" applyAlignment="1">
      <alignment vertical="center" wrapText="1"/>
    </xf>
    <xf numFmtId="0" fontId="8" fillId="2" borderId="0" xfId="2" applyFont="1" applyFill="1" applyAlignment="1">
      <alignment horizontal="center" vertical="center" wrapText="1"/>
    </xf>
    <xf numFmtId="4" fontId="8" fillId="2" borderId="0" xfId="2" applyNumberFormat="1" applyFont="1" applyFill="1" applyAlignment="1">
      <alignment horizontal="center" vertical="center"/>
    </xf>
    <xf numFmtId="0" fontId="8" fillId="3" borderId="0" xfId="2" applyFont="1" applyFill="1" applyAlignment="1">
      <alignment vertical="center"/>
    </xf>
    <xf numFmtId="43" fontId="8" fillId="3" borderId="0" xfId="2" applyNumberFormat="1" applyFont="1" applyFill="1" applyAlignment="1">
      <alignment vertical="center"/>
    </xf>
    <xf numFmtId="43" fontId="8" fillId="3" borderId="0" xfId="1" applyFont="1" applyFill="1" applyAlignment="1">
      <alignment vertical="center"/>
    </xf>
    <xf numFmtId="43" fontId="8" fillId="2" borderId="0" xfId="2" applyNumberFormat="1" applyFont="1" applyFill="1" applyAlignment="1">
      <alignment horizontal="center" vertical="center"/>
    </xf>
    <xf numFmtId="0" fontId="8" fillId="2" borderId="0" xfId="2" applyFont="1" applyFill="1" applyAlignment="1">
      <alignment vertical="center"/>
    </xf>
    <xf numFmtId="43" fontId="8" fillId="2" borderId="0" xfId="2" applyNumberFormat="1" applyFont="1" applyFill="1" applyAlignment="1">
      <alignment vertical="center"/>
    </xf>
    <xf numFmtId="43" fontId="3" fillId="2" borderId="0" xfId="2" applyNumberFormat="1" applyFont="1" applyFill="1" applyAlignment="1">
      <alignment horizontal="center" vertical="center"/>
    </xf>
    <xf numFmtId="4" fontId="7" fillId="2" borderId="0" xfId="2" applyNumberFormat="1" applyFont="1" applyFill="1" applyAlignment="1">
      <alignment horizontal="center" vertical="center"/>
    </xf>
    <xf numFmtId="0" fontId="7" fillId="2" borderId="0" xfId="2" applyFont="1" applyFill="1" applyAlignment="1">
      <alignment vertical="center"/>
    </xf>
    <xf numFmtId="0" fontId="5" fillId="2" borderId="13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vertical="center"/>
    </xf>
    <xf numFmtId="0" fontId="5" fillId="2" borderId="14" xfId="2" applyFont="1" applyFill="1" applyBorder="1" applyAlignment="1">
      <alignment vertical="center"/>
    </xf>
    <xf numFmtId="0" fontId="3" fillId="2" borderId="14" xfId="2" applyFont="1" applyFill="1" applyBorder="1" applyAlignment="1">
      <alignment vertical="center"/>
    </xf>
    <xf numFmtId="14" fontId="3" fillId="2" borderId="14" xfId="2" applyNumberFormat="1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 wrapText="1"/>
    </xf>
    <xf numFmtId="0" fontId="14" fillId="2" borderId="0" xfId="2" quotePrefix="1" applyFont="1" applyFill="1" applyAlignment="1">
      <alignment horizontal="left" vertical="center" wrapText="1"/>
    </xf>
    <xf numFmtId="0" fontId="14" fillId="2" borderId="0" xfId="2" applyFont="1" applyFill="1" applyAlignment="1">
      <alignment horizontal="center" vertical="center" wrapText="1"/>
    </xf>
    <xf numFmtId="0" fontId="5" fillId="2" borderId="0" xfId="2" applyFont="1" applyFill="1" applyAlignment="1">
      <alignment vertical="center" wrapText="1"/>
    </xf>
    <xf numFmtId="4" fontId="13" fillId="2" borderId="0" xfId="2" applyNumberFormat="1" applyFont="1" applyFill="1" applyAlignment="1">
      <alignment horizontal="center" vertical="center"/>
    </xf>
    <xf numFmtId="14" fontId="3" fillId="2" borderId="0" xfId="2" applyNumberFormat="1" applyFont="1" applyFill="1" applyAlignment="1">
      <alignment horizontal="left" vertical="center"/>
    </xf>
    <xf numFmtId="0" fontId="13" fillId="2" borderId="0" xfId="2" applyFont="1" applyFill="1" applyAlignment="1">
      <alignment vertical="center" wrapText="1"/>
    </xf>
    <xf numFmtId="0" fontId="13" fillId="2" borderId="0" xfId="2" quotePrefix="1" applyFont="1" applyFill="1" applyAlignment="1">
      <alignment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4" fontId="4" fillId="2" borderId="12" xfId="2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3" xr:uid="{8679D371-FE30-4D28-B988-7A282CFED7C3}"/>
    <cellStyle name="Normal_~9885111" xfId="2" xr:uid="{01EDEE76-F648-4455-8626-E49E223834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317500</xdr:colOff>
      <xdr:row>1</xdr:row>
      <xdr:rowOff>53975</xdr:rowOff>
    </xdr:from>
    <xdr:to>
      <xdr:col>11</xdr:col>
      <xdr:colOff>457200</xdr:colOff>
      <xdr:row>3</xdr:row>
      <xdr:rowOff>139700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18B9C4C-1C0F-4FEF-AA27-A6235318E1B5}"/>
            </a:ext>
          </a:extLst>
        </xdr:cNvPr>
        <xdr:cNvSpPr txBox="1">
          <a:spLocks noChangeArrowheads="1"/>
        </xdr:cNvSpPr>
      </xdr:nvSpPr>
      <xdr:spPr bwMode="auto">
        <a:xfrm>
          <a:off x="6308725" y="254000"/>
          <a:ext cx="53975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ctr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2021</a:t>
          </a:r>
        </a:p>
        <a:p>
          <a:pPr algn="ctr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TABULADOR DE PERSONAL </a:t>
          </a:r>
        </a:p>
      </xdr:txBody>
    </xdr:sp>
    <xdr:clientData/>
  </xdr:twoCellAnchor>
  <xdr:twoCellAnchor>
    <xdr:from>
      <xdr:col>5</xdr:col>
      <xdr:colOff>480253</xdr:colOff>
      <xdr:row>59</xdr:row>
      <xdr:rowOff>129668</xdr:rowOff>
    </xdr:from>
    <xdr:to>
      <xdr:col>10</xdr:col>
      <xdr:colOff>896470</xdr:colOff>
      <xdr:row>64</xdr:row>
      <xdr:rowOff>296154</xdr:rowOff>
    </xdr:to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186FC445-A77E-441B-81D4-7BE552700BFF}"/>
            </a:ext>
          </a:extLst>
        </xdr:cNvPr>
        <xdr:cNvSpPr txBox="1"/>
      </xdr:nvSpPr>
      <xdr:spPr>
        <a:xfrm>
          <a:off x="5271328" y="19408268"/>
          <a:ext cx="5254917" cy="11189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AUTORIZO:</a:t>
          </a:r>
        </a:p>
        <a:p>
          <a:pPr algn="ctr"/>
          <a:endParaRPr lang="es-MX" sz="1000" b="1">
            <a:latin typeface="Arial" pitchFamily="34" charset="0"/>
            <a:cs typeface="Arial" pitchFamily="34" charset="0"/>
          </a:endParaRPr>
        </a:p>
        <a:p>
          <a:pPr algn="ctr"/>
          <a:endParaRPr lang="es-MX" sz="10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Miguel Ángel</a:t>
          </a:r>
          <a:r>
            <a:rPr lang="es-MX" sz="1000" b="1" baseline="0">
              <a:latin typeface="Arial" pitchFamily="34" charset="0"/>
              <a:cs typeface="Arial" pitchFamily="34" charset="0"/>
            </a:rPr>
            <a:t> Tlapale Hernández</a:t>
          </a:r>
          <a:endParaRPr lang="es-MX" sz="10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Presidente</a:t>
          </a:r>
          <a:r>
            <a:rPr lang="es-MX" sz="1000" b="1" baseline="0">
              <a:latin typeface="Arial" pitchFamily="34" charset="0"/>
              <a:cs typeface="Arial" pitchFamily="34" charset="0"/>
            </a:rPr>
            <a:t> del Tribunal de Conciliación y Arbitraje del Estado</a:t>
          </a:r>
          <a:endParaRPr lang="es-MX" sz="10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1546412</xdr:colOff>
      <xdr:row>59</xdr:row>
      <xdr:rowOff>145677</xdr:rowOff>
    </xdr:from>
    <xdr:to>
      <xdr:col>15</xdr:col>
      <xdr:colOff>0</xdr:colOff>
      <xdr:row>64</xdr:row>
      <xdr:rowOff>246530</xdr:rowOff>
    </xdr:to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B1723401-3CD6-4B17-B912-37C1FB0DC667}"/>
            </a:ext>
          </a:extLst>
        </xdr:cNvPr>
        <xdr:cNvSpPr txBox="1"/>
      </xdr:nvSpPr>
      <xdr:spPr>
        <a:xfrm>
          <a:off x="11176187" y="19424277"/>
          <a:ext cx="3688277" cy="10533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es-MX" sz="800" b="1">
            <a:latin typeface="+mn-lt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1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Jovita Pérez Galindo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000" b="1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000" b="1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1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Representante Patronal de los Poderes, Ayuntamientos y Municipios</a:t>
          </a:r>
        </a:p>
        <a:p>
          <a:pPr algn="ctr"/>
          <a:endParaRPr lang="es-MX" sz="800" b="1">
            <a:latin typeface="+mn-lt"/>
          </a:endParaRPr>
        </a:p>
      </xdr:txBody>
    </xdr:sp>
    <xdr:clientData/>
  </xdr:twoCellAnchor>
  <xdr:twoCellAnchor>
    <xdr:from>
      <xdr:col>15</xdr:col>
      <xdr:colOff>0</xdr:colOff>
      <xdr:row>60</xdr:row>
      <xdr:rowOff>0</xdr:rowOff>
    </xdr:from>
    <xdr:to>
      <xdr:col>17</xdr:col>
      <xdr:colOff>0</xdr:colOff>
      <xdr:row>64</xdr:row>
      <xdr:rowOff>246530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id="{6D01B2AC-99C3-45C4-9998-AEFFEFF4FB1E}"/>
            </a:ext>
          </a:extLst>
        </xdr:cNvPr>
        <xdr:cNvSpPr txBox="1"/>
      </xdr:nvSpPr>
      <xdr:spPr>
        <a:xfrm>
          <a:off x="15240560" y="19440525"/>
          <a:ext cx="3419896" cy="10371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1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Ma. del Pilar Meneses Torres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000" b="1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000" b="1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1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Representante de los Trabajadores de los Poderes, Ayuntamientos y Municipios</a:t>
          </a:r>
          <a:r>
            <a:rPr lang="es-MX" sz="8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.</a:t>
          </a:r>
        </a:p>
        <a:p>
          <a:pPr algn="ctr"/>
          <a:endParaRPr lang="es-MX" sz="800" b="1" baseline="0">
            <a:latin typeface="+mn-lt"/>
          </a:endParaRPr>
        </a:p>
        <a:p>
          <a:pPr algn="ctr"/>
          <a:endParaRPr lang="es-MX" sz="800" b="1">
            <a:latin typeface="+mn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US93AA_RS6\Desktop\ANTEPROYECTO%20PRESUPUESTO%20DE%20%20EGRESOS%202021\PETCYA%202021.%20TERMINADO%20CUADRADO%20(4)%20+%20ISR%20vh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APITULO"/>
      <sheetName val="RES-ECONO"/>
      <sheetName val="PROYECTO"/>
      <sheetName val="CONCEN-PROY"/>
      <sheetName val="PARTIDA"/>
      <sheetName val="ANALISIS PROG-PRESU"/>
      <sheetName val="PRESU PROY-PART"/>
      <sheetName val="ANALISIS PTTO"/>
      <sheetName val="DESGLOSE PART"/>
      <sheetName val="PROY PART CAL"/>
      <sheetName val="PLANTILLA"/>
      <sheetName val="FUENTE DE FIN"/>
      <sheetName val="FALTANTES"/>
      <sheetName val="NNA"/>
      <sheetName val="PROY INGRES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41">
          <cell r="F141">
            <v>14655461</v>
          </cell>
        </row>
        <row r="385">
          <cell r="F385">
            <v>18134542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D6FFD-AE90-4E73-9E9E-827E33C7E1DC}">
  <sheetPr>
    <tabColor rgb="FF92D050"/>
  </sheetPr>
  <dimension ref="A1:T155"/>
  <sheetViews>
    <sheetView tabSelected="1" view="pageBreakPreview" zoomScale="85" zoomScaleNormal="75" zoomScaleSheetLayoutView="85" workbookViewId="0">
      <selection activeCell="J10" sqref="J10"/>
    </sheetView>
  </sheetViews>
  <sheetFormatPr baseColWidth="10" defaultColWidth="9.140625" defaultRowHeight="12.75" x14ac:dyDescent="0.25"/>
  <cols>
    <col min="1" max="1" width="6.85546875" style="7" customWidth="1"/>
    <col min="2" max="2" width="4.85546875" style="7" customWidth="1"/>
    <col min="3" max="3" width="5.5703125" style="7" customWidth="1"/>
    <col min="4" max="4" width="8.42578125" style="7" customWidth="1"/>
    <col min="5" max="5" width="46.140625" style="5" customWidth="1"/>
    <col min="6" max="6" width="18" style="5" customWidth="1"/>
    <col min="7" max="7" width="11.85546875" style="8" customWidth="1"/>
    <col min="8" max="8" width="8.140625" style="7" customWidth="1"/>
    <col min="9" max="9" width="9.5703125" style="7" customWidth="1"/>
    <col min="10" max="10" width="25" style="9" customWidth="1"/>
    <col min="11" max="11" width="24.28515625" style="10" customWidth="1"/>
    <col min="12" max="12" width="13.140625" style="7" customWidth="1"/>
    <col min="13" max="13" width="13.42578125" style="11" customWidth="1"/>
    <col min="14" max="14" width="12.5703125" style="11" customWidth="1"/>
    <col min="15" max="15" width="14" style="11" customWidth="1"/>
    <col min="16" max="16" width="16.42578125" style="5" customWidth="1"/>
    <col min="17" max="17" width="13.28515625" style="5" customWidth="1"/>
    <col min="18" max="18" width="14.5703125" style="5" customWidth="1"/>
    <col min="19" max="19" width="16.140625" style="5" customWidth="1"/>
    <col min="20" max="21" width="30.5703125" style="5" customWidth="1"/>
    <col min="22" max="16384" width="9.140625" style="5"/>
  </cols>
  <sheetData>
    <row r="1" spans="1:20" ht="15.75" customHeight="1" x14ac:dyDescent="0.25">
      <c r="A1" s="1"/>
      <c r="B1" s="2"/>
      <c r="C1" s="2"/>
      <c r="D1" s="2"/>
      <c r="E1" s="2"/>
      <c r="F1" s="2"/>
      <c r="G1" s="3"/>
      <c r="H1" s="2"/>
      <c r="I1" s="2"/>
      <c r="J1" s="4"/>
      <c r="K1" s="4"/>
      <c r="L1" s="2"/>
      <c r="M1" s="2"/>
      <c r="N1" s="2"/>
      <c r="O1" s="2"/>
      <c r="P1" s="2"/>
      <c r="Q1" s="2"/>
      <c r="R1" s="2"/>
    </row>
    <row r="2" spans="1:20" ht="15.75" customHeight="1" x14ac:dyDescent="0.25">
      <c r="A2" s="6"/>
    </row>
    <row r="3" spans="1:20" ht="15.75" customHeight="1" x14ac:dyDescent="0.25">
      <c r="A3" s="12"/>
      <c r="B3" s="13"/>
      <c r="E3" s="14"/>
      <c r="F3" s="14"/>
      <c r="G3" s="15"/>
      <c r="H3" s="14"/>
      <c r="I3" s="14"/>
    </row>
    <row r="4" spans="1:20" ht="15.75" customHeight="1" x14ac:dyDescent="0.25">
      <c r="A4" s="12"/>
      <c r="B4" s="13"/>
      <c r="E4" s="14"/>
      <c r="F4" s="14"/>
      <c r="G4" s="15"/>
      <c r="H4" s="14"/>
      <c r="I4" s="14"/>
    </row>
    <row r="5" spans="1:20" ht="15.75" customHeight="1" x14ac:dyDescent="0.25">
      <c r="A5" s="16"/>
      <c r="B5" s="17"/>
      <c r="C5" s="18"/>
      <c r="D5" s="18"/>
      <c r="E5" s="19"/>
      <c r="F5" s="19"/>
      <c r="G5" s="20"/>
      <c r="H5" s="19"/>
      <c r="I5" s="19"/>
      <c r="J5" s="21"/>
      <c r="K5" s="22"/>
      <c r="L5" s="18"/>
      <c r="M5" s="23"/>
      <c r="N5" s="23"/>
      <c r="O5" s="23"/>
      <c r="P5" s="24"/>
      <c r="Q5" s="24"/>
      <c r="R5" s="24"/>
    </row>
    <row r="6" spans="1:20" ht="15.75" customHeight="1" x14ac:dyDescent="0.25">
      <c r="A6" s="13"/>
      <c r="B6" s="13"/>
      <c r="E6" s="14"/>
      <c r="F6" s="14"/>
      <c r="G6" s="15"/>
      <c r="H6" s="14"/>
      <c r="I6" s="14"/>
    </row>
    <row r="7" spans="1:20" s="32" customFormat="1" ht="15.75" x14ac:dyDescent="0.25">
      <c r="A7" s="25" t="s">
        <v>0</v>
      </c>
      <c r="B7" s="26"/>
      <c r="C7" s="26"/>
      <c r="D7" s="27"/>
      <c r="E7" s="28"/>
      <c r="F7" s="27"/>
      <c r="G7" s="29"/>
      <c r="H7" s="27"/>
      <c r="I7" s="27"/>
      <c r="J7" s="30"/>
      <c r="K7" s="30"/>
      <c r="L7" s="31"/>
      <c r="Q7" s="33">
        <v>0.1</v>
      </c>
    </row>
    <row r="8" spans="1:20" s="32" customFormat="1" ht="15.75" x14ac:dyDescent="0.25">
      <c r="A8" s="34"/>
      <c r="B8" s="35"/>
      <c r="C8" s="35"/>
      <c r="G8" s="36"/>
      <c r="J8" s="37"/>
      <c r="K8" s="37"/>
      <c r="L8" s="27"/>
    </row>
    <row r="9" spans="1:20" ht="53.25" customHeight="1" x14ac:dyDescent="0.25">
      <c r="L9" s="116" t="s">
        <v>1</v>
      </c>
      <c r="M9" s="117"/>
      <c r="N9" s="117"/>
      <c r="O9" s="117"/>
      <c r="P9" s="118" t="s">
        <v>2</v>
      </c>
      <c r="Q9" s="118"/>
      <c r="R9" s="118"/>
    </row>
    <row r="10" spans="1:20" ht="72.75" customHeight="1" x14ac:dyDescent="0.25">
      <c r="A10" s="38" t="s">
        <v>3</v>
      </c>
      <c r="B10" s="38" t="s">
        <v>4</v>
      </c>
      <c r="C10" s="38" t="s">
        <v>5</v>
      </c>
      <c r="D10" s="38" t="s">
        <v>6</v>
      </c>
      <c r="E10" s="38" t="s">
        <v>7</v>
      </c>
      <c r="F10" s="38" t="s">
        <v>8</v>
      </c>
      <c r="G10" s="39" t="s">
        <v>9</v>
      </c>
      <c r="H10" s="38" t="s">
        <v>10</v>
      </c>
      <c r="I10" s="38" t="s">
        <v>11</v>
      </c>
      <c r="J10" s="38" t="s">
        <v>12</v>
      </c>
      <c r="K10" s="38" t="s">
        <v>13</v>
      </c>
      <c r="L10" s="38" t="s">
        <v>14</v>
      </c>
      <c r="M10" s="40" t="s">
        <v>15</v>
      </c>
      <c r="N10" s="40" t="s">
        <v>16</v>
      </c>
      <c r="O10" s="40" t="s">
        <v>17</v>
      </c>
      <c r="P10" s="40" t="s">
        <v>18</v>
      </c>
      <c r="Q10" s="40" t="s">
        <v>19</v>
      </c>
      <c r="R10" s="40" t="s">
        <v>20</v>
      </c>
      <c r="S10" s="41"/>
    </row>
    <row r="11" spans="1:20" x14ac:dyDescent="0.25">
      <c r="A11" s="42"/>
      <c r="B11" s="42"/>
      <c r="C11" s="42"/>
      <c r="D11" s="42"/>
      <c r="E11" s="42"/>
      <c r="F11" s="42"/>
      <c r="G11" s="43"/>
      <c r="H11" s="42"/>
      <c r="I11" s="42"/>
      <c r="J11" s="42"/>
      <c r="K11" s="42"/>
      <c r="L11" s="42"/>
      <c r="M11" s="41"/>
      <c r="N11" s="41"/>
      <c r="O11" s="41"/>
      <c r="P11" s="41"/>
      <c r="Q11" s="41"/>
      <c r="R11" s="41"/>
      <c r="S11" s="41"/>
    </row>
    <row r="12" spans="1:20" s="52" customFormat="1" ht="25.5" x14ac:dyDescent="0.25">
      <c r="A12" s="44">
        <v>1</v>
      </c>
      <c r="B12" s="44">
        <v>61</v>
      </c>
      <c r="C12" s="44">
        <v>1</v>
      </c>
      <c r="D12" s="44" t="s">
        <v>21</v>
      </c>
      <c r="E12" s="45" t="s">
        <v>22</v>
      </c>
      <c r="F12" s="46" t="s">
        <v>23</v>
      </c>
      <c r="G12" s="47">
        <v>42747</v>
      </c>
      <c r="H12" s="44">
        <v>1</v>
      </c>
      <c r="I12" s="44" t="s">
        <v>24</v>
      </c>
      <c r="J12" s="45" t="s">
        <v>25</v>
      </c>
      <c r="K12" s="48" t="s">
        <v>26</v>
      </c>
      <c r="L12" s="49">
        <v>88687</v>
      </c>
      <c r="M12" s="49"/>
      <c r="N12" s="49">
        <v>5912</v>
      </c>
      <c r="O12" s="49">
        <v>2000</v>
      </c>
      <c r="P12" s="50">
        <v>53212</v>
      </c>
      <c r="Q12" s="50">
        <v>8869</v>
      </c>
      <c r="R12" s="50">
        <v>118249</v>
      </c>
      <c r="S12" s="51"/>
    </row>
    <row r="13" spans="1:20" s="52" customFormat="1" ht="63.75" x14ac:dyDescent="0.25">
      <c r="A13" s="44">
        <v>2</v>
      </c>
      <c r="B13" s="44">
        <v>61</v>
      </c>
      <c r="C13" s="44">
        <v>3</v>
      </c>
      <c r="D13" s="44" t="s">
        <v>21</v>
      </c>
      <c r="E13" s="45" t="s">
        <v>27</v>
      </c>
      <c r="F13" s="46" t="s">
        <v>28</v>
      </c>
      <c r="G13" s="47">
        <v>43842</v>
      </c>
      <c r="H13" s="44">
        <v>2</v>
      </c>
      <c r="I13" s="44" t="s">
        <v>24</v>
      </c>
      <c r="J13" s="45" t="s">
        <v>29</v>
      </c>
      <c r="K13" s="48" t="s">
        <v>30</v>
      </c>
      <c r="L13" s="49">
        <v>48000</v>
      </c>
      <c r="M13" s="49"/>
      <c r="N13" s="49">
        <v>3200</v>
      </c>
      <c r="O13" s="49">
        <v>2000</v>
      </c>
      <c r="P13" s="50">
        <v>28800</v>
      </c>
      <c r="Q13" s="50">
        <v>4800</v>
      </c>
      <c r="R13" s="50">
        <v>64000</v>
      </c>
      <c r="S13" s="51"/>
    </row>
    <row r="14" spans="1:20" s="52" customFormat="1" ht="63.75" x14ac:dyDescent="0.25">
      <c r="A14" s="44">
        <v>3</v>
      </c>
      <c r="B14" s="44">
        <v>61</v>
      </c>
      <c r="C14" s="44">
        <v>2</v>
      </c>
      <c r="D14" s="44" t="s">
        <v>21</v>
      </c>
      <c r="E14" s="45" t="s">
        <v>31</v>
      </c>
      <c r="F14" s="46" t="s">
        <v>32</v>
      </c>
      <c r="G14" s="53">
        <v>42747</v>
      </c>
      <c r="H14" s="44">
        <v>2</v>
      </c>
      <c r="I14" s="44" t="s">
        <v>24</v>
      </c>
      <c r="J14" s="45" t="s">
        <v>33</v>
      </c>
      <c r="K14" s="48" t="s">
        <v>34</v>
      </c>
      <c r="L14" s="49">
        <v>48000</v>
      </c>
      <c r="M14" s="49"/>
      <c r="N14" s="49">
        <v>3200</v>
      </c>
      <c r="O14" s="49">
        <v>2000</v>
      </c>
      <c r="P14" s="50">
        <v>28800</v>
      </c>
      <c r="Q14" s="50">
        <v>4800</v>
      </c>
      <c r="R14" s="50">
        <v>64000</v>
      </c>
    </row>
    <row r="15" spans="1:20" s="54" customFormat="1" ht="25.5" x14ac:dyDescent="0.25">
      <c r="A15" s="44">
        <v>4</v>
      </c>
      <c r="B15" s="44">
        <v>61</v>
      </c>
      <c r="C15" s="44">
        <v>5</v>
      </c>
      <c r="D15" s="44" t="s">
        <v>21</v>
      </c>
      <c r="E15" s="46" t="s">
        <v>35</v>
      </c>
      <c r="F15" s="46" t="s">
        <v>36</v>
      </c>
      <c r="G15" s="53">
        <v>40756</v>
      </c>
      <c r="H15" s="44">
        <v>3</v>
      </c>
      <c r="I15" s="44" t="s">
        <v>37</v>
      </c>
      <c r="J15" s="45" t="s">
        <v>38</v>
      </c>
      <c r="K15" s="48" t="s">
        <v>39</v>
      </c>
      <c r="L15" s="49">
        <v>28295</v>
      </c>
      <c r="M15" s="49">
        <v>1548</v>
      </c>
      <c r="N15" s="49">
        <v>1886</v>
      </c>
      <c r="O15" s="49">
        <v>2000</v>
      </c>
      <c r="P15" s="50">
        <v>16977</v>
      </c>
      <c r="Q15" s="50">
        <v>2830</v>
      </c>
      <c r="R15" s="50">
        <v>37727</v>
      </c>
      <c r="S15" s="52"/>
      <c r="T15" s="52"/>
    </row>
    <row r="16" spans="1:20" s="54" customFormat="1" ht="25.5" x14ac:dyDescent="0.25">
      <c r="A16" s="44">
        <v>5</v>
      </c>
      <c r="B16" s="44">
        <v>61</v>
      </c>
      <c r="C16" s="44">
        <v>4</v>
      </c>
      <c r="D16" s="44" t="s">
        <v>21</v>
      </c>
      <c r="E16" s="46" t="s">
        <v>40</v>
      </c>
      <c r="F16" s="46" t="s">
        <v>41</v>
      </c>
      <c r="G16" s="53">
        <v>43132</v>
      </c>
      <c r="H16" s="44">
        <v>4</v>
      </c>
      <c r="I16" s="44" t="s">
        <v>37</v>
      </c>
      <c r="J16" s="45" t="s">
        <v>42</v>
      </c>
      <c r="K16" s="48" t="s">
        <v>43</v>
      </c>
      <c r="L16" s="49">
        <v>37376</v>
      </c>
      <c r="M16" s="49"/>
      <c r="N16" s="49">
        <v>2307</v>
      </c>
      <c r="O16" s="49">
        <v>2000</v>
      </c>
      <c r="P16" s="50">
        <v>22426</v>
      </c>
      <c r="Q16" s="50">
        <v>3738</v>
      </c>
      <c r="R16" s="50">
        <v>49835</v>
      </c>
      <c r="S16" s="55"/>
      <c r="T16" s="52"/>
    </row>
    <row r="17" spans="1:20" s="54" customFormat="1" ht="25.5" x14ac:dyDescent="0.25">
      <c r="A17" s="44">
        <v>6</v>
      </c>
      <c r="B17" s="44">
        <v>61</v>
      </c>
      <c r="C17" s="44">
        <v>4</v>
      </c>
      <c r="D17" s="44" t="s">
        <v>21</v>
      </c>
      <c r="E17" s="46" t="s">
        <v>44</v>
      </c>
      <c r="F17" s="46" t="s">
        <v>45</v>
      </c>
      <c r="G17" s="53">
        <v>43132</v>
      </c>
      <c r="H17" s="44">
        <v>5</v>
      </c>
      <c r="I17" s="44" t="s">
        <v>37</v>
      </c>
      <c r="J17" s="45" t="s">
        <v>46</v>
      </c>
      <c r="K17" s="48" t="s">
        <v>43</v>
      </c>
      <c r="L17" s="49">
        <v>23328</v>
      </c>
      <c r="M17" s="49">
        <v>1545</v>
      </c>
      <c r="N17" s="49">
        <v>1555</v>
      </c>
      <c r="O17" s="49">
        <v>2000</v>
      </c>
      <c r="P17" s="50">
        <v>13997</v>
      </c>
      <c r="Q17" s="50">
        <v>2333</v>
      </c>
      <c r="R17" s="50">
        <v>31104</v>
      </c>
      <c r="T17" s="52"/>
    </row>
    <row r="18" spans="1:20" s="54" customFormat="1" x14ac:dyDescent="0.25">
      <c r="A18" s="44">
        <v>7</v>
      </c>
      <c r="B18" s="44">
        <v>61</v>
      </c>
      <c r="C18" s="44">
        <v>7</v>
      </c>
      <c r="D18" s="44" t="s">
        <v>21</v>
      </c>
      <c r="E18" s="46" t="s">
        <v>47</v>
      </c>
      <c r="F18" s="46" t="s">
        <v>48</v>
      </c>
      <c r="G18" s="53">
        <v>41334</v>
      </c>
      <c r="H18" s="44">
        <v>6</v>
      </c>
      <c r="I18" s="44" t="s">
        <v>37</v>
      </c>
      <c r="J18" s="45" t="s">
        <v>49</v>
      </c>
      <c r="K18" s="48" t="s">
        <v>50</v>
      </c>
      <c r="L18" s="49">
        <v>20008</v>
      </c>
      <c r="M18" s="49">
        <v>1477</v>
      </c>
      <c r="N18" s="49">
        <v>1334</v>
      </c>
      <c r="O18" s="49">
        <v>2000</v>
      </c>
      <c r="P18" s="50">
        <v>12005</v>
      </c>
      <c r="Q18" s="50">
        <v>2001</v>
      </c>
      <c r="R18" s="50">
        <v>26677</v>
      </c>
    </row>
    <row r="19" spans="1:20" s="54" customFormat="1" x14ac:dyDescent="0.25">
      <c r="A19" s="44">
        <v>8</v>
      </c>
      <c r="B19" s="44">
        <v>61</v>
      </c>
      <c r="C19" s="44">
        <v>7</v>
      </c>
      <c r="D19" s="44" t="s">
        <v>21</v>
      </c>
      <c r="E19" s="46" t="s">
        <v>51</v>
      </c>
      <c r="F19" s="46" t="s">
        <v>52</v>
      </c>
      <c r="G19" s="53">
        <v>42855</v>
      </c>
      <c r="H19" s="44">
        <v>6</v>
      </c>
      <c r="I19" s="44" t="s">
        <v>37</v>
      </c>
      <c r="J19" s="45" t="s">
        <v>49</v>
      </c>
      <c r="K19" s="48" t="s">
        <v>50</v>
      </c>
      <c r="L19" s="49">
        <v>20008</v>
      </c>
      <c r="M19" s="49">
        <v>1477</v>
      </c>
      <c r="N19" s="49">
        <v>1334</v>
      </c>
      <c r="O19" s="49">
        <v>2000</v>
      </c>
      <c r="P19" s="50">
        <v>12005</v>
      </c>
      <c r="Q19" s="50">
        <v>2001</v>
      </c>
      <c r="R19" s="50">
        <v>26677</v>
      </c>
    </row>
    <row r="20" spans="1:20" s="54" customFormat="1" x14ac:dyDescent="0.25">
      <c r="A20" s="44">
        <v>9</v>
      </c>
      <c r="B20" s="44">
        <v>61</v>
      </c>
      <c r="C20" s="44">
        <v>7</v>
      </c>
      <c r="D20" s="44" t="s">
        <v>21</v>
      </c>
      <c r="E20" s="46" t="s">
        <v>53</v>
      </c>
      <c r="F20" s="46" t="s">
        <v>54</v>
      </c>
      <c r="G20" s="53" t="s">
        <v>55</v>
      </c>
      <c r="H20" s="44">
        <v>6</v>
      </c>
      <c r="I20" s="44" t="s">
        <v>37</v>
      </c>
      <c r="J20" s="45" t="s">
        <v>49</v>
      </c>
      <c r="K20" s="48" t="s">
        <v>50</v>
      </c>
      <c r="L20" s="49">
        <v>20008</v>
      </c>
      <c r="M20" s="49">
        <v>1477</v>
      </c>
      <c r="N20" s="49">
        <v>1334</v>
      </c>
      <c r="O20" s="49">
        <v>2000</v>
      </c>
      <c r="P20" s="50">
        <v>12005</v>
      </c>
      <c r="Q20" s="50">
        <v>2001</v>
      </c>
      <c r="R20" s="50">
        <v>26677</v>
      </c>
    </row>
    <row r="21" spans="1:20" s="54" customFormat="1" x14ac:dyDescent="0.25">
      <c r="A21" s="44">
        <v>10</v>
      </c>
      <c r="B21" s="44">
        <v>61</v>
      </c>
      <c r="C21" s="44">
        <v>7</v>
      </c>
      <c r="D21" s="44" t="s">
        <v>21</v>
      </c>
      <c r="E21" s="46" t="s">
        <v>56</v>
      </c>
      <c r="F21" s="46" t="s">
        <v>57</v>
      </c>
      <c r="G21" s="53">
        <v>42864</v>
      </c>
      <c r="H21" s="44">
        <v>6</v>
      </c>
      <c r="I21" s="44" t="s">
        <v>37</v>
      </c>
      <c r="J21" s="45" t="s">
        <v>49</v>
      </c>
      <c r="K21" s="48" t="s">
        <v>50</v>
      </c>
      <c r="L21" s="49">
        <v>20008</v>
      </c>
      <c r="M21" s="49">
        <v>1477</v>
      </c>
      <c r="N21" s="49">
        <v>1334</v>
      </c>
      <c r="O21" s="49">
        <v>2000</v>
      </c>
      <c r="P21" s="50">
        <v>12005</v>
      </c>
      <c r="Q21" s="50">
        <v>2001</v>
      </c>
      <c r="R21" s="50">
        <v>26677</v>
      </c>
    </row>
    <row r="22" spans="1:20" s="54" customFormat="1" x14ac:dyDescent="0.25">
      <c r="A22" s="44">
        <v>11</v>
      </c>
      <c r="B22" s="44">
        <v>61</v>
      </c>
      <c r="C22" s="44">
        <v>7</v>
      </c>
      <c r="D22" s="44" t="s">
        <v>21</v>
      </c>
      <c r="E22" s="46" t="s">
        <v>58</v>
      </c>
      <c r="F22" s="46" t="s">
        <v>59</v>
      </c>
      <c r="G22" s="53">
        <v>43132</v>
      </c>
      <c r="H22" s="44">
        <v>6</v>
      </c>
      <c r="I22" s="44" t="s">
        <v>37</v>
      </c>
      <c r="J22" s="45" t="s">
        <v>49</v>
      </c>
      <c r="K22" s="48" t="s">
        <v>50</v>
      </c>
      <c r="L22" s="49">
        <v>20008</v>
      </c>
      <c r="M22" s="49">
        <v>1477</v>
      </c>
      <c r="N22" s="49">
        <v>1334</v>
      </c>
      <c r="O22" s="49">
        <v>2000</v>
      </c>
      <c r="P22" s="50">
        <v>12005</v>
      </c>
      <c r="Q22" s="50">
        <v>2001</v>
      </c>
      <c r="R22" s="50">
        <v>26677</v>
      </c>
    </row>
    <row r="23" spans="1:20" s="54" customFormat="1" x14ac:dyDescent="0.25">
      <c r="A23" s="44">
        <v>12</v>
      </c>
      <c r="B23" s="44">
        <v>61</v>
      </c>
      <c r="C23" s="44">
        <v>10</v>
      </c>
      <c r="D23" s="44" t="s">
        <v>21</v>
      </c>
      <c r="E23" s="46" t="s">
        <v>60</v>
      </c>
      <c r="F23" s="46" t="s">
        <v>61</v>
      </c>
      <c r="G23" s="53">
        <v>43466</v>
      </c>
      <c r="H23" s="44">
        <v>7</v>
      </c>
      <c r="I23" s="56" t="s">
        <v>37</v>
      </c>
      <c r="J23" s="45" t="s">
        <v>62</v>
      </c>
      <c r="K23" s="48" t="s">
        <v>63</v>
      </c>
      <c r="L23" s="49">
        <v>16884</v>
      </c>
      <c r="M23" s="49">
        <v>1477</v>
      </c>
      <c r="N23" s="49">
        <v>1126</v>
      </c>
      <c r="O23" s="49">
        <v>2000</v>
      </c>
      <c r="P23" s="50">
        <v>10130</v>
      </c>
      <c r="Q23" s="50">
        <v>1688</v>
      </c>
      <c r="R23" s="50">
        <v>22512</v>
      </c>
    </row>
    <row r="24" spans="1:20" s="54" customFormat="1" ht="25.5" x14ac:dyDescent="0.25">
      <c r="A24" s="44">
        <v>13</v>
      </c>
      <c r="B24" s="44">
        <v>61</v>
      </c>
      <c r="C24" s="44">
        <v>9</v>
      </c>
      <c r="D24" s="44" t="s">
        <v>21</v>
      </c>
      <c r="E24" s="46" t="s">
        <v>64</v>
      </c>
      <c r="F24" s="46" t="s">
        <v>65</v>
      </c>
      <c r="G24" s="53">
        <v>44075</v>
      </c>
      <c r="H24" s="44">
        <v>6</v>
      </c>
      <c r="I24" s="44" t="s">
        <v>37</v>
      </c>
      <c r="J24" s="45" t="s">
        <v>66</v>
      </c>
      <c r="K24" s="48" t="s">
        <v>67</v>
      </c>
      <c r="L24" s="49">
        <v>16347</v>
      </c>
      <c r="M24" s="49">
        <v>1475</v>
      </c>
      <c r="N24" s="57">
        <v>1090</v>
      </c>
      <c r="O24" s="49">
        <v>2000</v>
      </c>
      <c r="P24" s="50">
        <v>9808</v>
      </c>
      <c r="Q24" s="50">
        <v>1635</v>
      </c>
      <c r="R24" s="50">
        <v>21796</v>
      </c>
    </row>
    <row r="25" spans="1:20" s="54" customFormat="1" ht="25.5" x14ac:dyDescent="0.25">
      <c r="A25" s="44">
        <v>14</v>
      </c>
      <c r="B25" s="44">
        <v>61</v>
      </c>
      <c r="C25" s="44">
        <v>5</v>
      </c>
      <c r="D25" s="44" t="s">
        <v>21</v>
      </c>
      <c r="E25" s="46" t="s">
        <v>68</v>
      </c>
      <c r="F25" s="46" t="s">
        <v>69</v>
      </c>
      <c r="G25" s="53">
        <v>42747</v>
      </c>
      <c r="H25" s="44">
        <v>8</v>
      </c>
      <c r="I25" s="44" t="s">
        <v>37</v>
      </c>
      <c r="J25" s="45" t="s">
        <v>70</v>
      </c>
      <c r="K25" s="48" t="s">
        <v>71</v>
      </c>
      <c r="L25" s="49">
        <v>16347</v>
      </c>
      <c r="M25" s="49">
        <v>1475</v>
      </c>
      <c r="N25" s="49">
        <v>1090</v>
      </c>
      <c r="O25" s="49">
        <v>2000</v>
      </c>
      <c r="P25" s="50">
        <v>9808</v>
      </c>
      <c r="Q25" s="50">
        <v>1635</v>
      </c>
      <c r="R25" s="50">
        <v>21796</v>
      </c>
    </row>
    <row r="26" spans="1:20" s="54" customFormat="1" ht="25.5" x14ac:dyDescent="0.25">
      <c r="A26" s="44">
        <v>15</v>
      </c>
      <c r="B26" s="44">
        <v>61</v>
      </c>
      <c r="C26" s="44">
        <v>5</v>
      </c>
      <c r="D26" s="44" t="s">
        <v>21</v>
      </c>
      <c r="E26" s="46" t="s">
        <v>72</v>
      </c>
      <c r="F26" s="46" t="s">
        <v>73</v>
      </c>
      <c r="G26" s="53">
        <v>43374</v>
      </c>
      <c r="H26" s="44">
        <v>13</v>
      </c>
      <c r="I26" s="44" t="s">
        <v>37</v>
      </c>
      <c r="J26" s="45" t="s">
        <v>74</v>
      </c>
      <c r="K26" s="48" t="s">
        <v>39</v>
      </c>
      <c r="L26" s="49">
        <v>15214</v>
      </c>
      <c r="M26" s="49">
        <v>1476</v>
      </c>
      <c r="N26" s="49">
        <v>1014</v>
      </c>
      <c r="O26" s="49">
        <v>2000</v>
      </c>
      <c r="P26" s="50">
        <v>9128</v>
      </c>
      <c r="Q26" s="50">
        <v>1521</v>
      </c>
      <c r="R26" s="50">
        <v>20285</v>
      </c>
    </row>
    <row r="27" spans="1:20" s="54" customFormat="1" x14ac:dyDescent="0.25">
      <c r="A27" s="44">
        <v>16</v>
      </c>
      <c r="B27" s="44">
        <v>61</v>
      </c>
      <c r="C27" s="44">
        <v>6</v>
      </c>
      <c r="D27" s="44" t="s">
        <v>21</v>
      </c>
      <c r="E27" s="46" t="s">
        <v>75</v>
      </c>
      <c r="F27" s="46" t="s">
        <v>76</v>
      </c>
      <c r="G27" s="53">
        <v>40640</v>
      </c>
      <c r="H27" s="44">
        <v>9</v>
      </c>
      <c r="I27" s="44" t="s">
        <v>37</v>
      </c>
      <c r="J27" s="45" t="s">
        <v>77</v>
      </c>
      <c r="K27" s="48" t="s">
        <v>78</v>
      </c>
      <c r="L27" s="49">
        <v>15214</v>
      </c>
      <c r="M27" s="49">
        <v>1476</v>
      </c>
      <c r="N27" s="49">
        <v>1014</v>
      </c>
      <c r="O27" s="49">
        <v>2000</v>
      </c>
      <c r="P27" s="50">
        <v>9128</v>
      </c>
      <c r="Q27" s="50">
        <v>1521</v>
      </c>
      <c r="R27" s="50">
        <v>20285</v>
      </c>
    </row>
    <row r="28" spans="1:20" s="54" customFormat="1" x14ac:dyDescent="0.25">
      <c r="A28" s="44">
        <v>17</v>
      </c>
      <c r="B28" s="44">
        <v>61</v>
      </c>
      <c r="C28" s="44">
        <v>6</v>
      </c>
      <c r="D28" s="44" t="s">
        <v>21</v>
      </c>
      <c r="E28" s="46" t="s">
        <v>79</v>
      </c>
      <c r="F28" s="46" t="s">
        <v>80</v>
      </c>
      <c r="G28" s="53">
        <v>40909</v>
      </c>
      <c r="H28" s="44">
        <v>9</v>
      </c>
      <c r="I28" s="44" t="s">
        <v>37</v>
      </c>
      <c r="J28" s="45" t="s">
        <v>77</v>
      </c>
      <c r="K28" s="48" t="s">
        <v>78</v>
      </c>
      <c r="L28" s="49">
        <v>15214</v>
      </c>
      <c r="M28" s="49">
        <v>1476</v>
      </c>
      <c r="N28" s="49">
        <v>1014</v>
      </c>
      <c r="O28" s="49">
        <v>2000</v>
      </c>
      <c r="P28" s="50">
        <v>9128</v>
      </c>
      <c r="Q28" s="50">
        <v>1521</v>
      </c>
      <c r="R28" s="50">
        <v>20285</v>
      </c>
    </row>
    <row r="29" spans="1:20" s="54" customFormat="1" x14ac:dyDescent="0.25">
      <c r="A29" s="44">
        <v>18</v>
      </c>
      <c r="B29" s="44">
        <v>61</v>
      </c>
      <c r="C29" s="44">
        <v>6</v>
      </c>
      <c r="D29" s="44" t="s">
        <v>21</v>
      </c>
      <c r="E29" s="46" t="s">
        <v>81</v>
      </c>
      <c r="F29" s="46" t="s">
        <v>82</v>
      </c>
      <c r="G29" s="53">
        <v>41548</v>
      </c>
      <c r="H29" s="44">
        <v>9</v>
      </c>
      <c r="I29" s="44" t="s">
        <v>37</v>
      </c>
      <c r="J29" s="45" t="s">
        <v>77</v>
      </c>
      <c r="K29" s="48" t="s">
        <v>78</v>
      </c>
      <c r="L29" s="49">
        <v>15214</v>
      </c>
      <c r="M29" s="49">
        <v>1476</v>
      </c>
      <c r="N29" s="49">
        <v>1014</v>
      </c>
      <c r="O29" s="49">
        <v>2000</v>
      </c>
      <c r="P29" s="50">
        <v>9128</v>
      </c>
      <c r="Q29" s="50">
        <v>1521</v>
      </c>
      <c r="R29" s="50">
        <v>20285</v>
      </c>
    </row>
    <row r="30" spans="1:20" s="54" customFormat="1" ht="25.5" x14ac:dyDescent="0.25">
      <c r="A30" s="44">
        <v>19</v>
      </c>
      <c r="B30" s="44">
        <v>61</v>
      </c>
      <c r="C30" s="44">
        <v>5</v>
      </c>
      <c r="D30" s="44" t="s">
        <v>21</v>
      </c>
      <c r="E30" s="46" t="s">
        <v>83</v>
      </c>
      <c r="F30" s="46" t="s">
        <v>84</v>
      </c>
      <c r="G30" s="53">
        <v>42747</v>
      </c>
      <c r="H30" s="44">
        <v>10</v>
      </c>
      <c r="I30" s="44" t="s">
        <v>37</v>
      </c>
      <c r="J30" s="45" t="s">
        <v>85</v>
      </c>
      <c r="K30" s="48" t="s">
        <v>71</v>
      </c>
      <c r="L30" s="49">
        <v>11600</v>
      </c>
      <c r="M30" s="49">
        <v>2000</v>
      </c>
      <c r="N30" s="49">
        <v>773</v>
      </c>
      <c r="O30" s="49">
        <v>2000</v>
      </c>
      <c r="P30" s="50">
        <v>6960</v>
      </c>
      <c r="Q30" s="50">
        <v>1160</v>
      </c>
      <c r="R30" s="50">
        <v>15467</v>
      </c>
    </row>
    <row r="31" spans="1:20" s="54" customFormat="1" ht="25.5" x14ac:dyDescent="0.25">
      <c r="A31" s="44">
        <v>20</v>
      </c>
      <c r="B31" s="44">
        <v>61</v>
      </c>
      <c r="C31" s="44">
        <v>5</v>
      </c>
      <c r="D31" s="44" t="s">
        <v>21</v>
      </c>
      <c r="E31" s="46" t="s">
        <v>86</v>
      </c>
      <c r="F31" s="46" t="s">
        <v>87</v>
      </c>
      <c r="G31" s="53">
        <v>42782</v>
      </c>
      <c r="H31" s="44">
        <v>10</v>
      </c>
      <c r="I31" s="44" t="s">
        <v>37</v>
      </c>
      <c r="J31" s="45" t="s">
        <v>85</v>
      </c>
      <c r="K31" s="48" t="s">
        <v>71</v>
      </c>
      <c r="L31" s="49">
        <v>11600</v>
      </c>
      <c r="M31" s="49">
        <v>2000</v>
      </c>
      <c r="N31" s="49">
        <v>773</v>
      </c>
      <c r="O31" s="49">
        <v>2000</v>
      </c>
      <c r="P31" s="50">
        <v>6960</v>
      </c>
      <c r="Q31" s="50">
        <v>1160</v>
      </c>
      <c r="R31" s="50">
        <v>15467</v>
      </c>
    </row>
    <row r="32" spans="1:20" s="54" customFormat="1" ht="25.5" x14ac:dyDescent="0.25">
      <c r="A32" s="44">
        <v>21</v>
      </c>
      <c r="B32" s="44">
        <v>61</v>
      </c>
      <c r="C32" s="44">
        <v>5</v>
      </c>
      <c r="D32" s="44" t="s">
        <v>21</v>
      </c>
      <c r="E32" s="46" t="s">
        <v>88</v>
      </c>
      <c r="F32" s="46" t="s">
        <v>89</v>
      </c>
      <c r="G32" s="53">
        <v>44075</v>
      </c>
      <c r="H32" s="44">
        <v>10</v>
      </c>
      <c r="I32" s="44" t="s">
        <v>37</v>
      </c>
      <c r="J32" s="45" t="s">
        <v>90</v>
      </c>
      <c r="K32" s="48" t="s">
        <v>39</v>
      </c>
      <c r="L32" s="49">
        <v>12600</v>
      </c>
      <c r="M32" s="49">
        <v>3477</v>
      </c>
      <c r="N32" s="49">
        <v>840</v>
      </c>
      <c r="O32" s="49">
        <v>2000</v>
      </c>
      <c r="P32" s="50">
        <v>7560</v>
      </c>
      <c r="Q32" s="50">
        <v>1260</v>
      </c>
      <c r="R32" s="50">
        <v>16800</v>
      </c>
    </row>
    <row r="33" spans="1:18" s="54" customFormat="1" ht="40.5" customHeight="1" x14ac:dyDescent="0.25">
      <c r="A33" s="44">
        <v>22</v>
      </c>
      <c r="B33" s="44">
        <v>61</v>
      </c>
      <c r="C33" s="44">
        <v>12</v>
      </c>
      <c r="D33" s="44" t="s">
        <v>21</v>
      </c>
      <c r="E33" s="46" t="s">
        <v>91</v>
      </c>
      <c r="F33" s="46" t="s">
        <v>92</v>
      </c>
      <c r="G33" s="53">
        <v>43876</v>
      </c>
      <c r="H33" s="44">
        <v>10</v>
      </c>
      <c r="I33" s="44" t="s">
        <v>37</v>
      </c>
      <c r="J33" s="45" t="s">
        <v>93</v>
      </c>
      <c r="K33" s="48" t="s">
        <v>94</v>
      </c>
      <c r="L33" s="49">
        <v>11000</v>
      </c>
      <c r="M33" s="49">
        <v>5717</v>
      </c>
      <c r="N33" s="49">
        <v>733</v>
      </c>
      <c r="O33" s="49">
        <v>2000</v>
      </c>
      <c r="P33" s="50">
        <v>6600</v>
      </c>
      <c r="Q33" s="50">
        <v>1100</v>
      </c>
      <c r="R33" s="50">
        <v>14667</v>
      </c>
    </row>
    <row r="34" spans="1:18" s="54" customFormat="1" ht="40.5" customHeight="1" x14ac:dyDescent="0.25">
      <c r="A34" s="44">
        <v>23</v>
      </c>
      <c r="B34" s="44">
        <v>61</v>
      </c>
      <c r="C34" s="44">
        <v>1</v>
      </c>
      <c r="D34" s="44" t="s">
        <v>21</v>
      </c>
      <c r="E34" s="46" t="s">
        <v>95</v>
      </c>
      <c r="F34" s="46" t="s">
        <v>96</v>
      </c>
      <c r="G34" s="53">
        <v>42855</v>
      </c>
      <c r="H34" s="44">
        <v>12</v>
      </c>
      <c r="I34" s="44" t="s">
        <v>37</v>
      </c>
      <c r="J34" s="45" t="s">
        <v>97</v>
      </c>
      <c r="K34" s="48" t="s">
        <v>26</v>
      </c>
      <c r="L34" s="49">
        <v>9858</v>
      </c>
      <c r="M34" s="49">
        <v>1361</v>
      </c>
      <c r="N34" s="49">
        <v>657</v>
      </c>
      <c r="O34" s="49">
        <v>2000</v>
      </c>
      <c r="P34" s="50">
        <v>5915</v>
      </c>
      <c r="Q34" s="50">
        <v>986</v>
      </c>
      <c r="R34" s="50">
        <v>13144</v>
      </c>
    </row>
    <row r="35" spans="1:18" s="54" customFormat="1" ht="38.25" x14ac:dyDescent="0.25">
      <c r="A35" s="44">
        <v>24</v>
      </c>
      <c r="B35" s="44">
        <v>61</v>
      </c>
      <c r="C35" s="44">
        <v>5</v>
      </c>
      <c r="D35" s="44" t="s">
        <v>21</v>
      </c>
      <c r="E35" s="46" t="s">
        <v>98</v>
      </c>
      <c r="F35" s="46" t="s">
        <v>99</v>
      </c>
      <c r="G35" s="53">
        <v>42855</v>
      </c>
      <c r="H35" s="44">
        <v>13</v>
      </c>
      <c r="I35" s="44" t="s">
        <v>37</v>
      </c>
      <c r="J35" s="45" t="s">
        <v>100</v>
      </c>
      <c r="K35" s="48" t="s">
        <v>39</v>
      </c>
      <c r="L35" s="49">
        <v>5635</v>
      </c>
      <c r="M35" s="49">
        <v>5143</v>
      </c>
      <c r="N35" s="49">
        <v>376</v>
      </c>
      <c r="O35" s="49">
        <v>2000</v>
      </c>
      <c r="P35" s="50">
        <v>3381</v>
      </c>
      <c r="Q35" s="50">
        <v>564</v>
      </c>
      <c r="R35" s="50">
        <v>7513</v>
      </c>
    </row>
    <row r="36" spans="1:18" s="54" customFormat="1" ht="38.25" x14ac:dyDescent="0.25">
      <c r="A36" s="44">
        <v>25</v>
      </c>
      <c r="B36" s="44">
        <v>61</v>
      </c>
      <c r="C36" s="44">
        <v>5</v>
      </c>
      <c r="D36" s="44" t="s">
        <v>21</v>
      </c>
      <c r="E36" s="46" t="s">
        <v>101</v>
      </c>
      <c r="F36" s="46" t="s">
        <v>102</v>
      </c>
      <c r="G36" s="53">
        <v>42629</v>
      </c>
      <c r="H36" s="44">
        <v>13</v>
      </c>
      <c r="I36" s="44" t="s">
        <v>37</v>
      </c>
      <c r="J36" s="45" t="s">
        <v>100</v>
      </c>
      <c r="K36" s="48" t="s">
        <v>39</v>
      </c>
      <c r="L36" s="49">
        <v>5635</v>
      </c>
      <c r="M36" s="49">
        <v>5143</v>
      </c>
      <c r="N36" s="49">
        <v>376</v>
      </c>
      <c r="O36" s="49">
        <v>2000</v>
      </c>
      <c r="P36" s="50">
        <v>3381</v>
      </c>
      <c r="Q36" s="50">
        <v>564</v>
      </c>
      <c r="R36" s="50">
        <v>7513</v>
      </c>
    </row>
    <row r="37" spans="1:18" s="54" customFormat="1" ht="38.25" x14ac:dyDescent="0.25">
      <c r="A37" s="44">
        <v>26</v>
      </c>
      <c r="B37" s="44">
        <v>61</v>
      </c>
      <c r="C37" s="44">
        <v>6</v>
      </c>
      <c r="D37" s="44" t="s">
        <v>21</v>
      </c>
      <c r="E37" s="46" t="s">
        <v>103</v>
      </c>
      <c r="F37" s="46" t="s">
        <v>104</v>
      </c>
      <c r="G37" s="53">
        <v>42782</v>
      </c>
      <c r="H37" s="44">
        <v>13</v>
      </c>
      <c r="I37" s="44" t="s">
        <v>37</v>
      </c>
      <c r="J37" s="45" t="s">
        <v>100</v>
      </c>
      <c r="K37" s="48" t="s">
        <v>39</v>
      </c>
      <c r="L37" s="49">
        <v>5635</v>
      </c>
      <c r="M37" s="49">
        <v>5143</v>
      </c>
      <c r="N37" s="49">
        <v>376</v>
      </c>
      <c r="O37" s="49">
        <v>2000</v>
      </c>
      <c r="P37" s="50">
        <v>3381</v>
      </c>
      <c r="Q37" s="50">
        <v>564</v>
      </c>
      <c r="R37" s="50">
        <v>7513</v>
      </c>
    </row>
    <row r="38" spans="1:18" s="54" customFormat="1" ht="38.25" x14ac:dyDescent="0.25">
      <c r="A38" s="44">
        <v>27</v>
      </c>
      <c r="B38" s="44">
        <v>61</v>
      </c>
      <c r="C38" s="44">
        <v>6</v>
      </c>
      <c r="D38" s="44" t="s">
        <v>21</v>
      </c>
      <c r="E38" s="46" t="s">
        <v>105</v>
      </c>
      <c r="F38" s="46" t="s">
        <v>106</v>
      </c>
      <c r="G38" s="53">
        <v>42900</v>
      </c>
      <c r="H38" s="44">
        <v>13</v>
      </c>
      <c r="I38" s="44" t="s">
        <v>37</v>
      </c>
      <c r="J38" s="45" t="s">
        <v>100</v>
      </c>
      <c r="K38" s="48" t="s">
        <v>39</v>
      </c>
      <c r="L38" s="49">
        <v>5635</v>
      </c>
      <c r="M38" s="49">
        <v>5143</v>
      </c>
      <c r="N38" s="49">
        <v>376</v>
      </c>
      <c r="O38" s="49">
        <v>2000</v>
      </c>
      <c r="P38" s="50">
        <v>3381</v>
      </c>
      <c r="Q38" s="50">
        <v>564</v>
      </c>
      <c r="R38" s="50">
        <v>7513</v>
      </c>
    </row>
    <row r="39" spans="1:18" s="54" customFormat="1" ht="38.25" x14ac:dyDescent="0.25">
      <c r="A39" s="44">
        <v>28</v>
      </c>
      <c r="B39" s="44">
        <v>61</v>
      </c>
      <c r="C39" s="44">
        <v>5</v>
      </c>
      <c r="D39" s="44" t="s">
        <v>21</v>
      </c>
      <c r="E39" s="46" t="s">
        <v>107</v>
      </c>
      <c r="F39" s="46" t="s">
        <v>108</v>
      </c>
      <c r="G39" s="53">
        <v>43205</v>
      </c>
      <c r="H39" s="44">
        <v>13</v>
      </c>
      <c r="I39" s="44" t="s">
        <v>37</v>
      </c>
      <c r="J39" s="45" t="s">
        <v>100</v>
      </c>
      <c r="K39" s="48" t="s">
        <v>39</v>
      </c>
      <c r="L39" s="49">
        <v>5635</v>
      </c>
      <c r="M39" s="49">
        <v>5143</v>
      </c>
      <c r="N39" s="49">
        <v>376</v>
      </c>
      <c r="O39" s="49">
        <v>2000</v>
      </c>
      <c r="P39" s="50">
        <v>3381</v>
      </c>
      <c r="Q39" s="50">
        <v>564</v>
      </c>
      <c r="R39" s="50">
        <v>7513</v>
      </c>
    </row>
    <row r="40" spans="1:18" s="54" customFormat="1" ht="40.5" customHeight="1" x14ac:dyDescent="0.25">
      <c r="A40" s="44">
        <v>29</v>
      </c>
      <c r="B40" s="44">
        <v>61</v>
      </c>
      <c r="C40" s="44">
        <v>5</v>
      </c>
      <c r="D40" s="44" t="s">
        <v>21</v>
      </c>
      <c r="E40" s="46" t="s">
        <v>109</v>
      </c>
      <c r="F40" s="46" t="s">
        <v>110</v>
      </c>
      <c r="G40" s="53">
        <v>43830</v>
      </c>
      <c r="H40" s="44">
        <v>15</v>
      </c>
      <c r="I40" s="44" t="s">
        <v>37</v>
      </c>
      <c r="J40" s="45" t="s">
        <v>111</v>
      </c>
      <c r="K40" s="48" t="s">
        <v>78</v>
      </c>
      <c r="L40" s="49">
        <v>5635</v>
      </c>
      <c r="M40" s="49">
        <v>5143</v>
      </c>
      <c r="N40" s="49">
        <v>376</v>
      </c>
      <c r="O40" s="49">
        <v>2000</v>
      </c>
      <c r="P40" s="50">
        <v>3381</v>
      </c>
      <c r="Q40" s="50">
        <v>564</v>
      </c>
      <c r="R40" s="50">
        <v>7513</v>
      </c>
    </row>
    <row r="41" spans="1:18" s="54" customFormat="1" x14ac:dyDescent="0.25">
      <c r="A41" s="44">
        <v>30</v>
      </c>
      <c r="B41" s="44">
        <v>61</v>
      </c>
      <c r="C41" s="44">
        <v>8</v>
      </c>
      <c r="D41" s="44" t="s">
        <v>21</v>
      </c>
      <c r="E41" s="46" t="s">
        <v>112</v>
      </c>
      <c r="F41" s="46" t="s">
        <v>113</v>
      </c>
      <c r="G41" s="53">
        <v>43632</v>
      </c>
      <c r="H41" s="44">
        <v>14</v>
      </c>
      <c r="I41" s="44" t="s">
        <v>37</v>
      </c>
      <c r="J41" s="45" t="s">
        <v>114</v>
      </c>
      <c r="K41" s="48" t="s">
        <v>115</v>
      </c>
      <c r="L41" s="49">
        <v>9489</v>
      </c>
      <c r="M41" s="49">
        <v>2855</v>
      </c>
      <c r="N41" s="49">
        <v>633</v>
      </c>
      <c r="O41" s="49">
        <v>2000</v>
      </c>
      <c r="P41" s="50">
        <v>5693</v>
      </c>
      <c r="Q41" s="50">
        <v>949</v>
      </c>
      <c r="R41" s="50">
        <v>12652</v>
      </c>
    </row>
    <row r="42" spans="1:18" s="54" customFormat="1" ht="25.5" x14ac:dyDescent="0.25">
      <c r="A42" s="44">
        <v>31</v>
      </c>
      <c r="B42" s="44">
        <v>61</v>
      </c>
      <c r="C42" s="44">
        <v>4</v>
      </c>
      <c r="D42" s="44" t="s">
        <v>21</v>
      </c>
      <c r="E42" s="46" t="s">
        <v>116</v>
      </c>
      <c r="F42" s="46" t="s">
        <v>117</v>
      </c>
      <c r="G42" s="53">
        <v>42960</v>
      </c>
      <c r="H42" s="44">
        <v>13</v>
      </c>
      <c r="I42" s="44" t="s">
        <v>37</v>
      </c>
      <c r="J42" s="45" t="s">
        <v>118</v>
      </c>
      <c r="K42" s="48" t="s">
        <v>43</v>
      </c>
      <c r="L42" s="49">
        <v>8210</v>
      </c>
      <c r="M42" s="49">
        <v>1267</v>
      </c>
      <c r="N42" s="49">
        <v>547</v>
      </c>
      <c r="O42" s="49">
        <v>2000</v>
      </c>
      <c r="P42" s="50">
        <v>4926</v>
      </c>
      <c r="Q42" s="50">
        <v>821</v>
      </c>
      <c r="R42" s="50">
        <v>10947</v>
      </c>
    </row>
    <row r="43" spans="1:18" s="54" customFormat="1" ht="25.5" x14ac:dyDescent="0.25">
      <c r="A43" s="44">
        <v>32</v>
      </c>
      <c r="B43" s="44">
        <v>61</v>
      </c>
      <c r="C43" s="44">
        <v>4</v>
      </c>
      <c r="D43" s="44" t="s">
        <v>21</v>
      </c>
      <c r="E43" s="46" t="s">
        <v>119</v>
      </c>
      <c r="F43" s="46" t="s">
        <v>120</v>
      </c>
      <c r="G43" s="53">
        <v>43116</v>
      </c>
      <c r="H43" s="44">
        <v>13</v>
      </c>
      <c r="I43" s="44" t="s">
        <v>37</v>
      </c>
      <c r="J43" s="45" t="s">
        <v>118</v>
      </c>
      <c r="K43" s="48" t="s">
        <v>43</v>
      </c>
      <c r="L43" s="49">
        <v>8210</v>
      </c>
      <c r="M43" s="49">
        <v>1267</v>
      </c>
      <c r="N43" s="49">
        <v>547</v>
      </c>
      <c r="O43" s="49">
        <v>2000</v>
      </c>
      <c r="P43" s="50">
        <v>4926</v>
      </c>
      <c r="Q43" s="50">
        <v>821</v>
      </c>
      <c r="R43" s="50">
        <v>10947</v>
      </c>
    </row>
    <row r="44" spans="1:18" s="54" customFormat="1" ht="38.25" x14ac:dyDescent="0.25">
      <c r="A44" s="44">
        <v>33</v>
      </c>
      <c r="B44" s="44">
        <v>61</v>
      </c>
      <c r="C44" s="44">
        <v>10</v>
      </c>
      <c r="D44" s="44" t="s">
        <v>21</v>
      </c>
      <c r="E44" s="46" t="s">
        <v>121</v>
      </c>
      <c r="F44" s="46" t="s">
        <v>122</v>
      </c>
      <c r="G44" s="53">
        <v>43709</v>
      </c>
      <c r="H44" s="44">
        <v>19</v>
      </c>
      <c r="I44" s="44" t="s">
        <v>37</v>
      </c>
      <c r="J44" s="45" t="s">
        <v>123</v>
      </c>
      <c r="K44" s="48" t="s">
        <v>124</v>
      </c>
      <c r="L44" s="49">
        <v>8210</v>
      </c>
      <c r="M44" s="49">
        <v>1267</v>
      </c>
      <c r="N44" s="49">
        <v>547</v>
      </c>
      <c r="O44" s="49">
        <v>2000</v>
      </c>
      <c r="P44" s="50">
        <v>4926</v>
      </c>
      <c r="Q44" s="50">
        <v>821</v>
      </c>
      <c r="R44" s="50">
        <v>10947</v>
      </c>
    </row>
    <row r="45" spans="1:18" s="54" customFormat="1" ht="25.5" x14ac:dyDescent="0.25">
      <c r="A45" s="44">
        <v>34</v>
      </c>
      <c r="B45" s="44">
        <v>61</v>
      </c>
      <c r="C45" s="44">
        <v>1</v>
      </c>
      <c r="D45" s="44" t="s">
        <v>21</v>
      </c>
      <c r="E45" s="46" t="s">
        <v>125</v>
      </c>
      <c r="F45" s="46" t="s">
        <v>126</v>
      </c>
      <c r="G45" s="53">
        <v>44197</v>
      </c>
      <c r="H45" s="44">
        <v>13</v>
      </c>
      <c r="I45" s="44" t="s">
        <v>37</v>
      </c>
      <c r="J45" s="45" t="s">
        <v>118</v>
      </c>
      <c r="K45" s="48" t="s">
        <v>26</v>
      </c>
      <c r="L45" s="49">
        <v>8210</v>
      </c>
      <c r="M45" s="49">
        <v>1267</v>
      </c>
      <c r="N45" s="49">
        <v>547</v>
      </c>
      <c r="O45" s="49">
        <v>2000</v>
      </c>
      <c r="P45" s="50">
        <v>4926</v>
      </c>
      <c r="Q45" s="50">
        <v>821</v>
      </c>
      <c r="R45" s="50">
        <v>10947</v>
      </c>
    </row>
    <row r="46" spans="1:18" s="54" customFormat="1" ht="25.5" x14ac:dyDescent="0.25">
      <c r="A46" s="44">
        <v>35</v>
      </c>
      <c r="B46" s="44">
        <v>61</v>
      </c>
      <c r="C46" s="44">
        <v>4</v>
      </c>
      <c r="D46" s="44" t="s">
        <v>21</v>
      </c>
      <c r="E46" s="46" t="s">
        <v>127</v>
      </c>
      <c r="F46" s="46" t="s">
        <v>128</v>
      </c>
      <c r="G46" s="53">
        <v>43753</v>
      </c>
      <c r="H46" s="44">
        <v>13</v>
      </c>
      <c r="I46" s="44" t="s">
        <v>37</v>
      </c>
      <c r="J46" s="45" t="s">
        <v>118</v>
      </c>
      <c r="K46" s="48" t="s">
        <v>129</v>
      </c>
      <c r="L46" s="49">
        <v>8210</v>
      </c>
      <c r="M46" s="49">
        <v>1267</v>
      </c>
      <c r="N46" s="49">
        <v>547</v>
      </c>
      <c r="O46" s="49">
        <v>2000</v>
      </c>
      <c r="P46" s="50">
        <v>4926</v>
      </c>
      <c r="Q46" s="50">
        <v>821</v>
      </c>
      <c r="R46" s="50">
        <v>10947</v>
      </c>
    </row>
    <row r="47" spans="1:18" s="54" customFormat="1" ht="25.5" x14ac:dyDescent="0.25">
      <c r="A47" s="44">
        <v>36</v>
      </c>
      <c r="B47" s="44">
        <v>61</v>
      </c>
      <c r="C47" s="44">
        <v>9</v>
      </c>
      <c r="D47" s="44" t="s">
        <v>21</v>
      </c>
      <c r="E47" s="46" t="s">
        <v>130</v>
      </c>
      <c r="F47" s="46" t="s">
        <v>131</v>
      </c>
      <c r="G47" s="53">
        <v>42786</v>
      </c>
      <c r="H47" s="44">
        <v>16</v>
      </c>
      <c r="I47" s="44" t="s">
        <v>37</v>
      </c>
      <c r="J47" s="45" t="s">
        <v>132</v>
      </c>
      <c r="K47" s="48" t="s">
        <v>67</v>
      </c>
      <c r="L47" s="49">
        <v>5635</v>
      </c>
      <c r="M47" s="49">
        <v>3817</v>
      </c>
      <c r="N47" s="49">
        <v>376</v>
      </c>
      <c r="O47" s="49">
        <v>2000</v>
      </c>
      <c r="P47" s="50">
        <v>3381</v>
      </c>
      <c r="Q47" s="50">
        <v>564</v>
      </c>
      <c r="R47" s="50">
        <v>7513</v>
      </c>
    </row>
    <row r="48" spans="1:18" s="54" customFormat="1" ht="25.5" x14ac:dyDescent="0.25">
      <c r="A48" s="44">
        <v>37</v>
      </c>
      <c r="B48" s="44">
        <v>61</v>
      </c>
      <c r="C48" s="44">
        <v>9</v>
      </c>
      <c r="D48" s="44" t="s">
        <v>21</v>
      </c>
      <c r="E48" s="46" t="s">
        <v>133</v>
      </c>
      <c r="F48" s="46" t="s">
        <v>134</v>
      </c>
      <c r="G48" s="53">
        <v>43890</v>
      </c>
      <c r="H48" s="44">
        <v>16</v>
      </c>
      <c r="I48" s="44" t="s">
        <v>37</v>
      </c>
      <c r="J48" s="45" t="s">
        <v>132</v>
      </c>
      <c r="K48" s="48" t="s">
        <v>67</v>
      </c>
      <c r="L48" s="49">
        <v>5635</v>
      </c>
      <c r="M48" s="49">
        <v>3817</v>
      </c>
      <c r="N48" s="49">
        <v>376</v>
      </c>
      <c r="O48" s="49">
        <v>2000</v>
      </c>
      <c r="P48" s="50">
        <v>3381</v>
      </c>
      <c r="Q48" s="50">
        <v>564</v>
      </c>
      <c r="R48" s="50">
        <v>7513</v>
      </c>
    </row>
    <row r="49" spans="1:18" s="54" customFormat="1" ht="25.5" x14ac:dyDescent="0.25">
      <c r="A49" s="44">
        <v>38</v>
      </c>
      <c r="B49" s="44">
        <v>61</v>
      </c>
      <c r="C49" s="44">
        <v>9</v>
      </c>
      <c r="D49" s="44" t="s">
        <v>21</v>
      </c>
      <c r="E49" s="46" t="s">
        <v>135</v>
      </c>
      <c r="F49" s="46" t="s">
        <v>136</v>
      </c>
      <c r="G49" s="53">
        <v>43480</v>
      </c>
      <c r="H49" s="44">
        <v>19</v>
      </c>
      <c r="I49" s="44" t="s">
        <v>37</v>
      </c>
      <c r="J49" s="45" t="s">
        <v>137</v>
      </c>
      <c r="K49" s="48" t="s">
        <v>67</v>
      </c>
      <c r="L49" s="49">
        <v>5635</v>
      </c>
      <c r="M49" s="49">
        <v>3420</v>
      </c>
      <c r="N49" s="49">
        <v>376</v>
      </c>
      <c r="O49" s="49">
        <v>2000</v>
      </c>
      <c r="P49" s="50">
        <v>3381</v>
      </c>
      <c r="Q49" s="50">
        <v>564</v>
      </c>
      <c r="R49" s="50">
        <v>7513</v>
      </c>
    </row>
    <row r="50" spans="1:18" s="54" customFormat="1" ht="25.5" x14ac:dyDescent="0.25">
      <c r="A50" s="44">
        <v>39</v>
      </c>
      <c r="B50" s="44">
        <v>61</v>
      </c>
      <c r="C50" s="44">
        <v>1</v>
      </c>
      <c r="D50" s="44" t="s">
        <v>21</v>
      </c>
      <c r="E50" s="46" t="s">
        <v>138</v>
      </c>
      <c r="F50" s="46" t="s">
        <v>139</v>
      </c>
      <c r="G50" s="53">
        <v>43831</v>
      </c>
      <c r="H50" s="44">
        <v>19</v>
      </c>
      <c r="I50" s="44" t="s">
        <v>37</v>
      </c>
      <c r="J50" s="45" t="s">
        <v>140</v>
      </c>
      <c r="K50" s="48" t="s">
        <v>26</v>
      </c>
      <c r="L50" s="49">
        <v>5635</v>
      </c>
      <c r="M50" s="49">
        <v>2104</v>
      </c>
      <c r="N50" s="49">
        <v>376</v>
      </c>
      <c r="O50" s="49">
        <v>2000</v>
      </c>
      <c r="P50" s="50">
        <v>3381</v>
      </c>
      <c r="Q50" s="50">
        <v>564</v>
      </c>
      <c r="R50" s="50">
        <v>7513</v>
      </c>
    </row>
    <row r="51" spans="1:18" s="54" customFormat="1" ht="25.5" x14ac:dyDescent="0.25">
      <c r="A51" s="44">
        <v>40</v>
      </c>
      <c r="B51" s="44">
        <v>61</v>
      </c>
      <c r="C51" s="44">
        <v>1</v>
      </c>
      <c r="D51" s="44" t="s">
        <v>21</v>
      </c>
      <c r="E51" s="46" t="s">
        <v>141</v>
      </c>
      <c r="F51" s="46" t="s">
        <v>142</v>
      </c>
      <c r="G51" s="53">
        <v>43846</v>
      </c>
      <c r="H51" s="44">
        <v>19</v>
      </c>
      <c r="I51" s="44" t="s">
        <v>37</v>
      </c>
      <c r="J51" s="45" t="s">
        <v>140</v>
      </c>
      <c r="K51" s="48" t="s">
        <v>26</v>
      </c>
      <c r="L51" s="49">
        <v>5635</v>
      </c>
      <c r="M51" s="49">
        <v>2104</v>
      </c>
      <c r="N51" s="49">
        <v>376</v>
      </c>
      <c r="O51" s="49">
        <v>2000</v>
      </c>
      <c r="P51" s="50">
        <v>3381</v>
      </c>
      <c r="Q51" s="50">
        <v>564</v>
      </c>
      <c r="R51" s="50">
        <v>7513</v>
      </c>
    </row>
    <row r="52" spans="1:18" s="54" customFormat="1" ht="25.5" x14ac:dyDescent="0.25">
      <c r="A52" s="44">
        <v>41</v>
      </c>
      <c r="B52" s="44">
        <v>61</v>
      </c>
      <c r="C52" s="44">
        <v>8</v>
      </c>
      <c r="D52" s="44" t="s">
        <v>21</v>
      </c>
      <c r="E52" s="46" t="s">
        <v>143</v>
      </c>
      <c r="F52" s="46" t="s">
        <v>144</v>
      </c>
      <c r="G52" s="53">
        <v>42855</v>
      </c>
      <c r="H52" s="44">
        <v>18</v>
      </c>
      <c r="I52" s="44" t="s">
        <v>37</v>
      </c>
      <c r="J52" s="45" t="s">
        <v>145</v>
      </c>
      <c r="K52" s="48" t="s">
        <v>115</v>
      </c>
      <c r="L52" s="49">
        <v>5635</v>
      </c>
      <c r="M52" s="49">
        <v>2104</v>
      </c>
      <c r="N52" s="49">
        <v>376</v>
      </c>
      <c r="O52" s="49">
        <v>2000</v>
      </c>
      <c r="P52" s="50">
        <v>3381</v>
      </c>
      <c r="Q52" s="50">
        <v>564</v>
      </c>
      <c r="R52" s="50">
        <v>7513</v>
      </c>
    </row>
    <row r="53" spans="1:18" s="54" customFormat="1" ht="38.25" x14ac:dyDescent="0.25">
      <c r="A53" s="44">
        <v>42</v>
      </c>
      <c r="B53" s="44">
        <v>61</v>
      </c>
      <c r="C53" s="44">
        <v>12</v>
      </c>
      <c r="D53" s="44" t="s">
        <v>21</v>
      </c>
      <c r="E53" s="46" t="s">
        <v>146</v>
      </c>
      <c r="F53" s="46" t="s">
        <v>147</v>
      </c>
      <c r="G53" s="53">
        <v>43876</v>
      </c>
      <c r="H53" s="44">
        <v>17</v>
      </c>
      <c r="I53" s="44" t="s">
        <v>37</v>
      </c>
      <c r="J53" s="45" t="s">
        <v>148</v>
      </c>
      <c r="K53" s="48" t="s">
        <v>94</v>
      </c>
      <c r="L53" s="49">
        <v>5635</v>
      </c>
      <c r="M53" s="49">
        <v>3817</v>
      </c>
      <c r="N53" s="49">
        <v>376</v>
      </c>
      <c r="O53" s="49">
        <v>2000</v>
      </c>
      <c r="P53" s="50">
        <v>3381</v>
      </c>
      <c r="Q53" s="50">
        <v>564</v>
      </c>
      <c r="R53" s="50">
        <v>7513</v>
      </c>
    </row>
    <row r="54" spans="1:18" ht="24" customHeight="1" x14ac:dyDescent="0.25">
      <c r="A54" s="44">
        <v>43</v>
      </c>
      <c r="B54" s="44">
        <v>61</v>
      </c>
      <c r="C54" s="44">
        <v>4</v>
      </c>
      <c r="D54" s="44" t="s">
        <v>21</v>
      </c>
      <c r="E54" s="46" t="s">
        <v>149</v>
      </c>
      <c r="F54" s="46" t="s">
        <v>150</v>
      </c>
      <c r="G54" s="53">
        <v>42885</v>
      </c>
      <c r="H54" s="44">
        <v>19</v>
      </c>
      <c r="I54" s="44" t="s">
        <v>37</v>
      </c>
      <c r="J54" s="45" t="s">
        <v>151</v>
      </c>
      <c r="K54" s="48" t="s">
        <v>43</v>
      </c>
      <c r="L54" s="49">
        <v>4920</v>
      </c>
      <c r="M54" s="49">
        <v>2539</v>
      </c>
      <c r="N54" s="49">
        <v>328</v>
      </c>
      <c r="O54" s="49">
        <v>2000</v>
      </c>
      <c r="P54" s="50">
        <v>2952</v>
      </c>
      <c r="Q54" s="50">
        <v>492</v>
      </c>
      <c r="R54" s="50">
        <v>6560</v>
      </c>
    </row>
    <row r="55" spans="1:18" ht="24" customHeight="1" x14ac:dyDescent="0.25">
      <c r="A55" s="44">
        <v>44</v>
      </c>
      <c r="B55" s="44">
        <v>61</v>
      </c>
      <c r="C55" s="44">
        <v>4</v>
      </c>
      <c r="D55" s="44" t="s">
        <v>21</v>
      </c>
      <c r="E55" s="46" t="s">
        <v>152</v>
      </c>
      <c r="F55" s="46" t="s">
        <v>153</v>
      </c>
      <c r="G55" s="53">
        <v>43497</v>
      </c>
      <c r="H55" s="44">
        <v>19</v>
      </c>
      <c r="I55" s="44" t="s">
        <v>37</v>
      </c>
      <c r="J55" s="45" t="s">
        <v>154</v>
      </c>
      <c r="K55" s="48" t="s">
        <v>43</v>
      </c>
      <c r="L55" s="49">
        <v>4920</v>
      </c>
      <c r="M55" s="49">
        <v>2539</v>
      </c>
      <c r="N55" s="49">
        <v>328</v>
      </c>
      <c r="O55" s="49">
        <v>2000</v>
      </c>
      <c r="P55" s="50">
        <v>2952</v>
      </c>
      <c r="Q55" s="50">
        <v>492</v>
      </c>
      <c r="R55" s="50">
        <v>6560</v>
      </c>
    </row>
    <row r="56" spans="1:18" s="63" customFormat="1" x14ac:dyDescent="0.2">
      <c r="A56" s="58"/>
      <c r="B56" s="58"/>
      <c r="C56" s="58"/>
      <c r="D56" s="58"/>
      <c r="E56" s="54"/>
      <c r="F56" s="54"/>
      <c r="G56" s="59"/>
      <c r="H56" s="58"/>
      <c r="I56" s="58"/>
      <c r="J56" s="60"/>
      <c r="K56" s="61"/>
      <c r="L56" s="62">
        <f>SUM(L12:L55)</f>
        <v>674452</v>
      </c>
      <c r="M56" s="62">
        <f t="shared" ref="M56:P56" si="0">SUM(M12:M55)</f>
        <v>101673</v>
      </c>
      <c r="N56" s="62">
        <f t="shared" si="0"/>
        <v>44780</v>
      </c>
      <c r="O56" s="62">
        <f t="shared" si="0"/>
        <v>88000</v>
      </c>
      <c r="P56" s="51">
        <f t="shared" si="0"/>
        <v>404670</v>
      </c>
      <c r="Q56" s="51">
        <f>SUM(Q12:Q55)</f>
        <v>67453</v>
      </c>
      <c r="R56" s="51">
        <f>SUM(R12:R55)</f>
        <v>899265</v>
      </c>
    </row>
    <row r="57" spans="1:18" s="64" customFormat="1" x14ac:dyDescent="0.2">
      <c r="A57" s="58"/>
      <c r="B57" s="58"/>
      <c r="C57" s="58"/>
      <c r="D57" s="58"/>
      <c r="E57" s="54"/>
      <c r="F57" s="54"/>
      <c r="G57" s="59"/>
      <c r="H57" s="58"/>
      <c r="I57" s="58"/>
      <c r="J57" s="60"/>
      <c r="K57" s="61"/>
      <c r="L57" s="62"/>
      <c r="M57" s="62"/>
      <c r="N57" s="62"/>
      <c r="O57" s="62"/>
      <c r="P57" s="51"/>
      <c r="Q57" s="51"/>
      <c r="R57" s="51"/>
    </row>
    <row r="58" spans="1:18" s="64" customFormat="1" x14ac:dyDescent="0.2">
      <c r="A58" s="58"/>
      <c r="B58" s="58"/>
      <c r="C58" s="58"/>
      <c r="D58" s="58"/>
      <c r="E58" s="54"/>
      <c r="F58" s="54"/>
      <c r="G58" s="59"/>
      <c r="H58" s="58"/>
      <c r="I58" s="58"/>
      <c r="J58" s="60"/>
      <c r="K58" s="61"/>
      <c r="L58" s="62"/>
      <c r="M58" s="62"/>
      <c r="N58" s="62"/>
      <c r="O58" s="62"/>
      <c r="P58" s="51"/>
      <c r="Q58" s="51"/>
      <c r="R58" s="51"/>
    </row>
    <row r="59" spans="1:18" s="64" customFormat="1" x14ac:dyDescent="0.2">
      <c r="A59" s="58"/>
      <c r="B59" s="58"/>
      <c r="C59" s="58"/>
      <c r="D59" s="58"/>
      <c r="E59" s="54"/>
      <c r="F59" s="54"/>
      <c r="G59" s="59"/>
      <c r="H59" s="58"/>
      <c r="I59" s="58"/>
      <c r="J59" s="60"/>
      <c r="K59" s="61"/>
      <c r="L59" s="62"/>
      <c r="M59" s="62"/>
      <c r="N59" s="62"/>
      <c r="O59" s="62"/>
      <c r="P59" s="51"/>
      <c r="Q59" s="51"/>
      <c r="R59" s="51"/>
    </row>
    <row r="60" spans="1:18" s="64" customFormat="1" x14ac:dyDescent="0.2">
      <c r="A60" s="58"/>
      <c r="B60" s="58"/>
      <c r="C60" s="58"/>
      <c r="D60" s="65"/>
      <c r="E60" s="54"/>
      <c r="F60" s="54"/>
      <c r="G60" s="66"/>
      <c r="H60" s="67"/>
      <c r="I60" s="67"/>
      <c r="J60" s="68"/>
      <c r="K60" s="69"/>
      <c r="L60" s="70">
        <f>L56*12</f>
        <v>8093424</v>
      </c>
      <c r="M60" s="70">
        <f>M56*12</f>
        <v>1220076</v>
      </c>
      <c r="N60" s="70">
        <f>N56*12</f>
        <v>537360</v>
      </c>
      <c r="O60" s="70">
        <f>O56*12</f>
        <v>1056000</v>
      </c>
      <c r="P60" s="71"/>
      <c r="Q60" s="72">
        <f>Q56*12</f>
        <v>809436</v>
      </c>
      <c r="R60" s="71"/>
    </row>
    <row r="61" spans="1:18" s="63" customFormat="1" x14ac:dyDescent="0.2">
      <c r="D61" s="119" t="s">
        <v>155</v>
      </c>
      <c r="E61" s="120"/>
      <c r="G61" s="73"/>
      <c r="H61" s="74"/>
      <c r="I61" s="74"/>
      <c r="J61" s="75"/>
      <c r="K61" s="75"/>
      <c r="L61" s="75"/>
      <c r="M61" s="76"/>
      <c r="N61" s="76"/>
      <c r="O61" s="76"/>
      <c r="P61" s="77"/>
      <c r="Q61" s="77">
        <f>Q60*3</f>
        <v>2428308</v>
      </c>
      <c r="R61" s="77"/>
    </row>
    <row r="62" spans="1:18" s="63" customFormat="1" x14ac:dyDescent="0.2">
      <c r="D62" s="79"/>
      <c r="E62" s="80"/>
      <c r="G62" s="81"/>
      <c r="J62" s="75"/>
      <c r="K62" s="75"/>
      <c r="L62" s="75"/>
      <c r="M62" s="82"/>
      <c r="N62" s="82"/>
      <c r="O62" s="82"/>
      <c r="P62" s="83"/>
      <c r="Q62" s="77"/>
      <c r="R62" s="83"/>
    </row>
    <row r="63" spans="1:18" s="63" customFormat="1" x14ac:dyDescent="0.2">
      <c r="D63" s="79"/>
      <c r="E63" s="80"/>
      <c r="G63" s="81"/>
      <c r="J63" s="75"/>
      <c r="K63" s="75"/>
      <c r="L63" s="75"/>
      <c r="M63" s="82"/>
      <c r="N63" s="82"/>
      <c r="O63" s="82"/>
      <c r="P63" s="83"/>
      <c r="Q63" s="77"/>
      <c r="R63" s="83"/>
    </row>
    <row r="64" spans="1:18" ht="24" customHeight="1" x14ac:dyDescent="0.25">
      <c r="A64" s="63"/>
      <c r="B64" s="63"/>
      <c r="C64" s="63"/>
      <c r="D64" s="121" t="s">
        <v>156</v>
      </c>
      <c r="E64" s="122"/>
      <c r="F64" s="63"/>
      <c r="G64" s="81"/>
      <c r="H64" s="63"/>
      <c r="I64" s="63"/>
      <c r="J64" s="75"/>
      <c r="K64" s="75"/>
      <c r="L64" s="75"/>
      <c r="M64" s="82"/>
      <c r="N64" s="82"/>
      <c r="O64" s="82"/>
      <c r="P64" s="84">
        <v>14228602.42</v>
      </c>
      <c r="Q64" s="77">
        <f>16297339+1837203.26</f>
        <v>18134542.260000002</v>
      </c>
      <c r="R64" s="83"/>
    </row>
    <row r="65" spans="1:19" ht="24" customHeight="1" x14ac:dyDescent="0.25">
      <c r="A65" s="63"/>
      <c r="B65" s="63"/>
      <c r="C65" s="63"/>
      <c r="D65" s="114" t="s">
        <v>157</v>
      </c>
      <c r="E65" s="115"/>
      <c r="F65" s="63"/>
      <c r="G65" s="81"/>
      <c r="H65" s="63"/>
      <c r="I65" s="63"/>
      <c r="J65" s="75" t="s">
        <v>158</v>
      </c>
      <c r="K65" s="75"/>
      <c r="L65" s="75"/>
      <c r="M65" s="82"/>
      <c r="N65" s="82"/>
      <c r="O65" s="82"/>
      <c r="P65" s="84">
        <f>P64*1.03</f>
        <v>14655460.4926</v>
      </c>
      <c r="Q65" s="78">
        <f>+'[1]PROY PART CAL'!F385</f>
        <v>18134542</v>
      </c>
      <c r="R65" s="83"/>
    </row>
    <row r="66" spans="1:19" ht="24" customHeight="1" x14ac:dyDescent="0.25">
      <c r="J66" s="85"/>
      <c r="K66" s="86"/>
      <c r="L66" s="75"/>
      <c r="M66" s="87"/>
      <c r="N66" s="87"/>
      <c r="O66" s="87"/>
      <c r="P66" s="89">
        <f>+'[1]PROY PART CAL'!F141</f>
        <v>14655461</v>
      </c>
      <c r="Q66" s="90">
        <f>+Q64-Q65</f>
        <v>0.26000000163912773</v>
      </c>
      <c r="R66" s="88"/>
    </row>
    <row r="67" spans="1:19" ht="24" customHeight="1" x14ac:dyDescent="0.25">
      <c r="J67" s="85"/>
      <c r="K67" s="86"/>
      <c r="L67" s="75"/>
      <c r="M67" s="87"/>
      <c r="N67" s="87"/>
      <c r="O67" s="87"/>
      <c r="P67" s="89">
        <f>+P65-P66</f>
        <v>-0.50740000046789646</v>
      </c>
      <c r="Q67" s="88"/>
      <c r="R67" s="88"/>
    </row>
    <row r="68" spans="1:19" ht="24" customHeight="1" x14ac:dyDescent="0.25">
      <c r="J68" s="85"/>
      <c r="K68" s="86"/>
      <c r="L68" s="91"/>
      <c r="M68" s="91"/>
      <c r="N68" s="91"/>
      <c r="O68" s="91"/>
      <c r="P68" s="93">
        <f>P67/3</f>
        <v>-0.16913333348929882</v>
      </c>
      <c r="Q68" s="92"/>
      <c r="R68" s="92"/>
    </row>
    <row r="69" spans="1:19" ht="24" customHeight="1" x14ac:dyDescent="0.25">
      <c r="J69" s="85"/>
      <c r="K69" s="86"/>
      <c r="L69" s="75"/>
      <c r="M69" s="87"/>
      <c r="N69" s="87"/>
      <c r="O69" s="87"/>
      <c r="P69" s="92"/>
      <c r="Q69" s="92"/>
      <c r="R69" s="92"/>
    </row>
    <row r="70" spans="1:19" ht="24" customHeight="1" x14ac:dyDescent="0.25">
      <c r="L70" s="94"/>
      <c r="O70" s="95"/>
      <c r="P70" s="96"/>
      <c r="Q70" s="96"/>
      <c r="R70" s="96"/>
    </row>
    <row r="71" spans="1:19" ht="24" customHeight="1" x14ac:dyDescent="0.25">
      <c r="O71" s="95"/>
      <c r="P71" s="96"/>
      <c r="Q71" s="96"/>
      <c r="R71" s="96"/>
    </row>
    <row r="72" spans="1:19" ht="24" customHeight="1" x14ac:dyDescent="0.25">
      <c r="O72" s="95"/>
      <c r="P72" s="96"/>
      <c r="Q72" s="96"/>
      <c r="R72" s="96"/>
    </row>
    <row r="73" spans="1:19" ht="24" customHeight="1" x14ac:dyDescent="0.25">
      <c r="A73" s="97">
        <v>44</v>
      </c>
      <c r="B73" s="98"/>
      <c r="C73" s="99" t="s">
        <v>159</v>
      </c>
      <c r="D73" s="98"/>
      <c r="O73" s="95"/>
      <c r="P73" s="96"/>
      <c r="Q73" s="96"/>
      <c r="R73" s="96"/>
    </row>
    <row r="74" spans="1:19" ht="24" customHeight="1" x14ac:dyDescent="0.25">
      <c r="O74" s="95"/>
      <c r="P74" s="96"/>
      <c r="Q74" s="96"/>
      <c r="R74" s="96"/>
    </row>
    <row r="75" spans="1:19" ht="24" customHeight="1" x14ac:dyDescent="0.25">
      <c r="O75" s="95"/>
      <c r="P75" s="96"/>
      <c r="Q75" s="96"/>
      <c r="R75" s="96"/>
    </row>
    <row r="76" spans="1:19" s="11" customFormat="1" ht="24" customHeight="1" x14ac:dyDescent="0.25">
      <c r="A76" s="5"/>
      <c r="B76" s="5"/>
      <c r="C76" s="100" t="s">
        <v>160</v>
      </c>
      <c r="D76" s="101"/>
      <c r="E76" s="101"/>
      <c r="F76" s="101"/>
      <c r="G76" s="102"/>
      <c r="H76" s="103"/>
      <c r="I76" s="103"/>
      <c r="J76" s="9"/>
      <c r="K76" s="104"/>
      <c r="L76" s="7"/>
      <c r="P76" s="5"/>
      <c r="Q76" s="5"/>
      <c r="R76" s="5"/>
      <c r="S76" s="5"/>
    </row>
    <row r="77" spans="1:19" s="11" customFormat="1" ht="24" customHeight="1" x14ac:dyDescent="0.25">
      <c r="A77" s="5"/>
      <c r="B77" s="5"/>
      <c r="C77" s="105" t="s">
        <v>161</v>
      </c>
      <c r="D77" s="105"/>
      <c r="E77" s="105" t="s">
        <v>162</v>
      </c>
      <c r="F77" s="5"/>
      <c r="G77" s="8"/>
      <c r="H77" s="7"/>
      <c r="I77" s="7"/>
      <c r="J77" s="9"/>
      <c r="K77" s="106" t="s">
        <v>163</v>
      </c>
      <c r="L77" s="7"/>
      <c r="P77" s="5"/>
      <c r="Q77" s="5"/>
      <c r="R77" s="5"/>
      <c r="S77" s="5"/>
    </row>
    <row r="78" spans="1:19" s="11" customFormat="1" ht="24" customHeight="1" x14ac:dyDescent="0.25">
      <c r="A78" s="5"/>
      <c r="B78" s="5"/>
      <c r="C78" s="105" t="s">
        <v>5</v>
      </c>
      <c r="D78" s="105"/>
      <c r="E78" s="105" t="s">
        <v>164</v>
      </c>
      <c r="F78" s="5"/>
      <c r="G78" s="8"/>
      <c r="H78" s="7"/>
      <c r="I78" s="7"/>
      <c r="J78" s="9"/>
      <c r="K78" s="107" t="s">
        <v>165</v>
      </c>
      <c r="L78" s="7"/>
      <c r="P78" s="5"/>
      <c r="Q78" s="5"/>
      <c r="R78" s="5"/>
      <c r="S78" s="5"/>
    </row>
    <row r="79" spans="1:19" s="11" customFormat="1" ht="24" customHeight="1" x14ac:dyDescent="0.25">
      <c r="A79" s="5"/>
      <c r="B79" s="5"/>
      <c r="C79" s="105" t="s">
        <v>6</v>
      </c>
      <c r="D79" s="105"/>
      <c r="E79" s="105" t="s">
        <v>166</v>
      </c>
      <c r="F79" s="5"/>
      <c r="G79" s="8"/>
      <c r="H79" s="7"/>
      <c r="I79" s="7"/>
      <c r="J79" s="9"/>
      <c r="K79" s="107" t="s">
        <v>167</v>
      </c>
      <c r="L79" s="7"/>
      <c r="P79" s="5"/>
      <c r="Q79" s="5"/>
      <c r="R79" s="5"/>
      <c r="S79" s="5"/>
    </row>
    <row r="80" spans="1:19" s="11" customFormat="1" ht="24" customHeight="1" x14ac:dyDescent="0.25">
      <c r="A80" s="5"/>
      <c r="B80" s="5"/>
      <c r="C80" s="105" t="s">
        <v>8</v>
      </c>
      <c r="D80" s="105"/>
      <c r="E80" s="105" t="s">
        <v>168</v>
      </c>
      <c r="F80" s="5"/>
      <c r="G80" s="8"/>
      <c r="H80" s="7"/>
      <c r="I80" s="7"/>
      <c r="J80" s="9"/>
      <c r="K80" s="108"/>
      <c r="L80" s="7"/>
      <c r="P80" s="5"/>
      <c r="Q80" s="5"/>
      <c r="R80" s="5"/>
      <c r="S80" s="5"/>
    </row>
    <row r="81" spans="1:19" s="11" customFormat="1" ht="24" customHeight="1" x14ac:dyDescent="0.25">
      <c r="A81" s="7"/>
      <c r="B81" s="7"/>
      <c r="C81" s="105" t="s">
        <v>9</v>
      </c>
      <c r="D81" s="105"/>
      <c r="E81" s="105" t="s">
        <v>169</v>
      </c>
      <c r="F81" s="5"/>
      <c r="G81" s="8"/>
      <c r="H81" s="7"/>
      <c r="I81" s="7"/>
      <c r="J81" s="9"/>
      <c r="K81" s="107" t="s">
        <v>170</v>
      </c>
      <c r="L81" s="7"/>
      <c r="P81" s="5"/>
      <c r="Q81" s="5"/>
      <c r="R81" s="5"/>
      <c r="S81" s="5"/>
    </row>
    <row r="82" spans="1:19" s="11" customFormat="1" ht="24" customHeight="1" x14ac:dyDescent="0.25">
      <c r="A82" s="7"/>
      <c r="B82" s="7"/>
      <c r="C82" s="105" t="s">
        <v>10</v>
      </c>
      <c r="D82" s="105"/>
      <c r="E82" s="105" t="s">
        <v>171</v>
      </c>
      <c r="F82" s="5"/>
      <c r="G82" s="8"/>
      <c r="H82" s="7"/>
      <c r="I82" s="7"/>
      <c r="J82" s="9"/>
      <c r="K82" s="109"/>
      <c r="L82" s="98"/>
      <c r="M82" s="110"/>
      <c r="N82" s="110"/>
      <c r="P82" s="5"/>
      <c r="Q82" s="5"/>
      <c r="R82" s="5"/>
      <c r="S82" s="5"/>
    </row>
    <row r="83" spans="1:19" s="11" customFormat="1" ht="24" customHeight="1" x14ac:dyDescent="0.25">
      <c r="A83" s="105"/>
      <c r="B83" s="105"/>
      <c r="C83" s="105" t="s">
        <v>172</v>
      </c>
      <c r="D83" s="105"/>
      <c r="E83" s="105" t="s">
        <v>173</v>
      </c>
      <c r="F83" s="105"/>
      <c r="G83" s="111"/>
      <c r="H83" s="7"/>
      <c r="I83" s="7"/>
      <c r="J83" s="9"/>
      <c r="K83" s="112"/>
      <c r="L83" s="7"/>
      <c r="M83" s="113"/>
      <c r="P83" s="5"/>
      <c r="Q83" s="5"/>
      <c r="R83" s="5"/>
      <c r="S83" s="5"/>
    </row>
    <row r="84" spans="1:19" s="11" customFormat="1" ht="24" customHeight="1" x14ac:dyDescent="0.25">
      <c r="A84" s="105"/>
      <c r="B84" s="105"/>
      <c r="C84" s="105" t="s">
        <v>174</v>
      </c>
      <c r="D84" s="105"/>
      <c r="E84" s="105" t="s">
        <v>175</v>
      </c>
      <c r="F84" s="105"/>
      <c r="G84" s="111"/>
      <c r="H84" s="7"/>
      <c r="I84" s="7"/>
      <c r="J84" s="9"/>
      <c r="K84" s="112"/>
      <c r="L84" s="7"/>
      <c r="M84" s="113"/>
      <c r="N84" s="110"/>
      <c r="P84" s="5"/>
      <c r="Q84" s="5"/>
      <c r="R84" s="5"/>
      <c r="S84" s="5"/>
    </row>
    <row r="85" spans="1:19" s="11" customFormat="1" ht="24" customHeight="1" x14ac:dyDescent="0.25">
      <c r="A85" s="105"/>
      <c r="B85" s="105"/>
      <c r="C85" s="105" t="s">
        <v>13</v>
      </c>
      <c r="D85" s="105"/>
      <c r="E85" s="105" t="s">
        <v>176</v>
      </c>
      <c r="F85" s="105"/>
      <c r="G85" s="111"/>
      <c r="H85" s="7"/>
      <c r="I85" s="7"/>
      <c r="J85" s="9"/>
      <c r="K85" s="104"/>
      <c r="L85" s="98"/>
      <c r="M85" s="110"/>
      <c r="N85" s="110"/>
      <c r="P85" s="5"/>
      <c r="Q85" s="5"/>
      <c r="R85" s="5"/>
      <c r="S85" s="5"/>
    </row>
    <row r="86" spans="1:19" s="11" customFormat="1" ht="24" customHeight="1" x14ac:dyDescent="0.25">
      <c r="A86" s="105"/>
      <c r="B86" s="105"/>
      <c r="C86" s="105" t="s">
        <v>177</v>
      </c>
      <c r="D86" s="105"/>
      <c r="E86" s="105" t="s">
        <v>178</v>
      </c>
      <c r="F86" s="105"/>
      <c r="G86" s="111"/>
      <c r="H86" s="7"/>
      <c r="I86" s="7"/>
      <c r="J86" s="9"/>
      <c r="K86" s="104"/>
      <c r="L86" s="98"/>
      <c r="M86" s="110"/>
      <c r="N86" s="110"/>
      <c r="P86" s="5"/>
      <c r="Q86" s="5"/>
      <c r="R86" s="5"/>
      <c r="S86" s="5"/>
    </row>
    <row r="87" spans="1:19" s="11" customFormat="1" ht="24" customHeight="1" x14ac:dyDescent="0.25">
      <c r="A87" s="105"/>
      <c r="B87" s="105"/>
      <c r="C87" s="105" t="s">
        <v>179</v>
      </c>
      <c r="D87" s="105"/>
      <c r="E87" s="105" t="s">
        <v>180</v>
      </c>
      <c r="F87" s="105"/>
      <c r="G87" s="111"/>
      <c r="H87" s="7"/>
      <c r="I87" s="7"/>
      <c r="J87" s="9"/>
      <c r="K87" s="104"/>
      <c r="L87" s="98"/>
      <c r="M87" s="110"/>
      <c r="N87" s="110"/>
      <c r="P87" s="5"/>
      <c r="Q87" s="5"/>
      <c r="R87" s="5"/>
      <c r="S87" s="5"/>
    </row>
    <row r="88" spans="1:19" s="11" customFormat="1" ht="24" customHeight="1" x14ac:dyDescent="0.25">
      <c r="A88" s="105"/>
      <c r="B88" s="105"/>
      <c r="C88" s="105" t="s">
        <v>181</v>
      </c>
      <c r="D88" s="105"/>
      <c r="E88" s="105" t="s">
        <v>182</v>
      </c>
      <c r="F88" s="105"/>
      <c r="G88" s="111"/>
      <c r="H88" s="7"/>
      <c r="I88" s="7"/>
      <c r="J88" s="9"/>
      <c r="K88" s="10"/>
      <c r="L88" s="7"/>
      <c r="P88" s="5"/>
      <c r="Q88" s="5"/>
      <c r="R88" s="5"/>
      <c r="S88" s="5"/>
    </row>
    <row r="89" spans="1:19" s="11" customFormat="1" ht="24" customHeight="1" x14ac:dyDescent="0.25">
      <c r="A89" s="105"/>
      <c r="B89" s="105"/>
      <c r="C89" s="105" t="s">
        <v>183</v>
      </c>
      <c r="D89" s="105"/>
      <c r="E89" s="105" t="s">
        <v>184</v>
      </c>
      <c r="F89" s="105"/>
      <c r="G89" s="111"/>
      <c r="H89" s="7"/>
      <c r="I89" s="7"/>
      <c r="J89" s="9"/>
      <c r="K89" s="10"/>
      <c r="L89" s="7"/>
      <c r="P89" s="5"/>
      <c r="Q89" s="5"/>
      <c r="R89" s="5"/>
      <c r="S89" s="5"/>
    </row>
    <row r="90" spans="1:19" s="11" customFormat="1" ht="24" customHeight="1" x14ac:dyDescent="0.25">
      <c r="A90" s="105"/>
      <c r="B90" s="105"/>
      <c r="C90" s="105" t="s">
        <v>185</v>
      </c>
      <c r="D90" s="105"/>
      <c r="E90" s="105" t="s">
        <v>186</v>
      </c>
      <c r="F90" s="105"/>
      <c r="G90" s="111"/>
      <c r="H90" s="7"/>
      <c r="I90" s="7"/>
      <c r="J90" s="9"/>
      <c r="K90" s="10"/>
      <c r="L90" s="7"/>
      <c r="P90" s="5"/>
      <c r="Q90" s="5"/>
      <c r="R90" s="5"/>
      <c r="S90" s="5"/>
    </row>
    <row r="91" spans="1:19" s="11" customFormat="1" ht="24" customHeight="1" x14ac:dyDescent="0.25">
      <c r="A91" s="105"/>
      <c r="B91" s="105"/>
      <c r="C91" s="105" t="s">
        <v>187</v>
      </c>
      <c r="D91" s="105"/>
      <c r="E91" s="105" t="s">
        <v>188</v>
      </c>
      <c r="F91" s="105"/>
      <c r="G91" s="111"/>
      <c r="H91" s="7"/>
      <c r="I91" s="7"/>
      <c r="J91" s="9"/>
      <c r="K91" s="10"/>
      <c r="L91" s="7"/>
      <c r="P91" s="5"/>
      <c r="Q91" s="5"/>
      <c r="R91" s="5"/>
      <c r="S91" s="5"/>
    </row>
    <row r="92" spans="1:19" s="7" customFormat="1" ht="24" customHeight="1" x14ac:dyDescent="0.25">
      <c r="A92" s="105"/>
      <c r="B92" s="105"/>
      <c r="C92" s="105" t="s">
        <v>189</v>
      </c>
      <c r="D92" s="105"/>
      <c r="E92" s="105" t="s">
        <v>190</v>
      </c>
      <c r="F92" s="105"/>
      <c r="G92" s="111"/>
      <c r="J92" s="9"/>
      <c r="K92" s="10"/>
      <c r="M92" s="11"/>
      <c r="N92" s="11"/>
      <c r="O92" s="11"/>
      <c r="P92" s="5"/>
      <c r="Q92" s="5"/>
      <c r="R92" s="5"/>
      <c r="S92" s="5"/>
    </row>
    <row r="93" spans="1:19" s="7" customFormat="1" ht="24" customHeight="1" x14ac:dyDescent="0.25">
      <c r="A93" s="105"/>
      <c r="B93" s="105"/>
      <c r="C93" s="105" t="s">
        <v>17</v>
      </c>
      <c r="D93" s="105"/>
      <c r="E93" s="105" t="s">
        <v>191</v>
      </c>
      <c r="F93" s="105"/>
      <c r="G93" s="111"/>
      <c r="J93" s="9"/>
      <c r="K93" s="10"/>
      <c r="M93" s="11"/>
      <c r="N93" s="11"/>
      <c r="O93" s="11"/>
      <c r="P93" s="5"/>
      <c r="Q93" s="5"/>
      <c r="R93" s="5"/>
      <c r="S93" s="5"/>
    </row>
    <row r="94" spans="1:19" s="7" customFormat="1" ht="24" customHeight="1" x14ac:dyDescent="0.25">
      <c r="A94" s="105"/>
      <c r="B94" s="105"/>
      <c r="C94" s="105" t="s">
        <v>192</v>
      </c>
      <c r="D94" s="105"/>
      <c r="E94" s="105" t="s">
        <v>191</v>
      </c>
      <c r="F94" s="105"/>
      <c r="G94" s="111"/>
      <c r="J94" s="9"/>
      <c r="K94" s="10"/>
      <c r="M94" s="11"/>
      <c r="N94" s="11"/>
      <c r="O94" s="11"/>
      <c r="P94" s="5"/>
      <c r="Q94" s="5"/>
      <c r="R94" s="5"/>
      <c r="S94" s="5"/>
    </row>
    <row r="95" spans="1:19" s="7" customFormat="1" ht="24" customHeight="1" x14ac:dyDescent="0.25">
      <c r="A95" s="105"/>
      <c r="B95" s="105"/>
      <c r="C95" s="105" t="s">
        <v>193</v>
      </c>
      <c r="D95" s="105"/>
      <c r="E95" s="105" t="s">
        <v>194</v>
      </c>
      <c r="F95" s="105"/>
      <c r="G95" s="111"/>
      <c r="J95" s="9"/>
      <c r="K95" s="10"/>
      <c r="M95" s="11"/>
      <c r="N95" s="11"/>
      <c r="O95" s="11"/>
      <c r="P95" s="5"/>
      <c r="Q95" s="5"/>
      <c r="R95" s="5"/>
      <c r="S95" s="5"/>
    </row>
    <row r="96" spans="1:19" s="7" customFormat="1" ht="24" customHeight="1" x14ac:dyDescent="0.25">
      <c r="A96" s="105"/>
      <c r="B96" s="105"/>
      <c r="C96" s="5"/>
      <c r="D96" s="5"/>
      <c r="E96" s="5"/>
      <c r="F96" s="105"/>
      <c r="G96" s="111"/>
      <c r="J96" s="9"/>
      <c r="K96" s="10"/>
      <c r="M96" s="11"/>
      <c r="N96" s="11"/>
      <c r="O96" s="11"/>
      <c r="P96" s="5"/>
      <c r="Q96" s="5"/>
      <c r="R96" s="5"/>
      <c r="S96" s="5"/>
    </row>
    <row r="97" spans="1:19" s="7" customFormat="1" ht="24" customHeight="1" x14ac:dyDescent="0.25">
      <c r="A97" s="105"/>
      <c r="B97" s="105"/>
      <c r="C97" s="5"/>
      <c r="D97" s="5"/>
      <c r="E97" s="5"/>
      <c r="F97" s="105"/>
      <c r="G97" s="111"/>
      <c r="J97" s="9"/>
      <c r="K97" s="10"/>
      <c r="M97" s="11"/>
      <c r="N97" s="11"/>
      <c r="O97" s="11"/>
      <c r="P97" s="5"/>
      <c r="Q97" s="5"/>
      <c r="R97" s="5"/>
      <c r="S97" s="5"/>
    </row>
    <row r="98" spans="1:19" s="7" customFormat="1" ht="24" customHeight="1" x14ac:dyDescent="0.25">
      <c r="A98" s="105"/>
      <c r="B98" s="105"/>
      <c r="C98" s="105"/>
      <c r="D98" s="105"/>
      <c r="E98" s="105"/>
      <c r="F98" s="105"/>
      <c r="G98" s="111"/>
      <c r="J98" s="9"/>
      <c r="K98" s="10"/>
      <c r="M98" s="11"/>
      <c r="N98" s="11"/>
      <c r="O98" s="11"/>
      <c r="P98" s="5"/>
      <c r="Q98" s="5"/>
      <c r="R98" s="5"/>
      <c r="S98" s="5"/>
    </row>
    <row r="99" spans="1:19" s="7" customFormat="1" ht="24" customHeight="1" x14ac:dyDescent="0.25">
      <c r="A99" s="105"/>
      <c r="B99" s="105"/>
      <c r="C99" s="105"/>
      <c r="D99" s="105"/>
      <c r="E99" s="105"/>
      <c r="F99" s="105"/>
      <c r="G99" s="111"/>
      <c r="J99" s="9"/>
      <c r="K99" s="10"/>
      <c r="M99" s="11"/>
      <c r="N99" s="11"/>
      <c r="O99" s="11"/>
      <c r="P99" s="5"/>
      <c r="Q99" s="5"/>
      <c r="R99" s="5"/>
      <c r="S99" s="5"/>
    </row>
    <row r="100" spans="1:19" s="7" customFormat="1" ht="24" customHeight="1" x14ac:dyDescent="0.25">
      <c r="A100" s="105"/>
      <c r="B100" s="105"/>
      <c r="C100" s="105"/>
      <c r="D100" s="105"/>
      <c r="E100" s="105"/>
      <c r="F100" s="105"/>
      <c r="G100" s="111"/>
      <c r="J100" s="9"/>
      <c r="K100" s="10"/>
      <c r="M100" s="11"/>
      <c r="N100" s="11"/>
      <c r="O100" s="11"/>
      <c r="P100" s="5"/>
      <c r="Q100" s="5"/>
      <c r="R100" s="5"/>
      <c r="S100" s="5"/>
    </row>
    <row r="101" spans="1:19" s="7" customFormat="1" ht="24" customHeight="1" x14ac:dyDescent="0.25">
      <c r="A101" s="105"/>
      <c r="B101" s="105"/>
      <c r="C101" s="5"/>
      <c r="D101" s="5"/>
      <c r="E101" s="5"/>
      <c r="F101" s="105"/>
      <c r="G101" s="111"/>
      <c r="J101" s="9"/>
      <c r="K101" s="10"/>
      <c r="M101" s="11"/>
      <c r="N101" s="11"/>
      <c r="O101" s="11"/>
      <c r="P101" s="5"/>
      <c r="Q101" s="5"/>
      <c r="R101" s="5"/>
      <c r="S101" s="5"/>
    </row>
    <row r="102" spans="1:19" s="7" customFormat="1" ht="24" customHeight="1" x14ac:dyDescent="0.25">
      <c r="A102" s="105"/>
      <c r="B102" s="105"/>
      <c r="C102" s="5"/>
      <c r="D102" s="5"/>
      <c r="E102" s="5"/>
      <c r="F102" s="105"/>
      <c r="G102" s="111"/>
      <c r="J102" s="9"/>
      <c r="K102" s="10"/>
      <c r="M102" s="11"/>
      <c r="N102" s="11"/>
      <c r="O102" s="11"/>
      <c r="P102" s="5"/>
      <c r="Q102" s="5"/>
      <c r="R102" s="5"/>
      <c r="S102" s="5"/>
    </row>
    <row r="103" spans="1:19" s="7" customFormat="1" ht="24" customHeight="1" x14ac:dyDescent="0.25">
      <c r="A103" s="105"/>
      <c r="B103" s="105"/>
      <c r="C103" s="5"/>
      <c r="D103" s="5"/>
      <c r="E103" s="5"/>
      <c r="F103" s="105"/>
      <c r="G103" s="111"/>
      <c r="J103" s="9"/>
      <c r="K103" s="10"/>
      <c r="M103" s="11"/>
      <c r="N103" s="11"/>
      <c r="O103" s="11"/>
      <c r="P103" s="5"/>
      <c r="Q103" s="5"/>
      <c r="R103" s="5"/>
      <c r="S103" s="5"/>
    </row>
    <row r="104" spans="1:19" s="7" customFormat="1" ht="24" customHeight="1" x14ac:dyDescent="0.25">
      <c r="A104" s="105"/>
      <c r="B104" s="105"/>
      <c r="C104" s="5"/>
      <c r="D104" s="5"/>
      <c r="E104" s="5"/>
      <c r="F104" s="105"/>
      <c r="G104" s="111"/>
      <c r="J104" s="9"/>
      <c r="K104" s="10"/>
      <c r="M104" s="11"/>
      <c r="N104" s="11"/>
      <c r="O104" s="11"/>
      <c r="P104" s="5"/>
      <c r="Q104" s="5"/>
      <c r="R104" s="5"/>
      <c r="S104" s="5"/>
    </row>
    <row r="105" spans="1:19" s="7" customFormat="1" ht="24" customHeight="1" x14ac:dyDescent="0.25">
      <c r="A105" s="105"/>
      <c r="B105" s="105"/>
      <c r="C105" s="5"/>
      <c r="D105" s="5"/>
      <c r="E105" s="5"/>
      <c r="F105" s="105"/>
      <c r="G105" s="111"/>
      <c r="J105" s="9"/>
      <c r="K105" s="10"/>
      <c r="M105" s="11"/>
      <c r="N105" s="11"/>
      <c r="O105" s="11"/>
      <c r="P105" s="5"/>
      <c r="Q105" s="5"/>
      <c r="R105" s="5"/>
      <c r="S105" s="5"/>
    </row>
    <row r="106" spans="1:19" s="7" customFormat="1" ht="24" customHeight="1" x14ac:dyDescent="0.25">
      <c r="A106" s="105"/>
      <c r="B106" s="105"/>
      <c r="C106" s="5"/>
      <c r="D106" s="5"/>
      <c r="E106" s="5"/>
      <c r="F106" s="105"/>
      <c r="G106" s="111"/>
      <c r="J106" s="9"/>
      <c r="K106" s="10"/>
      <c r="M106" s="11"/>
      <c r="N106" s="11"/>
      <c r="O106" s="11"/>
      <c r="P106" s="5"/>
      <c r="Q106" s="5"/>
      <c r="R106" s="5"/>
      <c r="S106" s="5"/>
    </row>
    <row r="107" spans="1:19" s="7" customFormat="1" ht="24" customHeight="1" x14ac:dyDescent="0.25">
      <c r="A107" s="105"/>
      <c r="B107" s="105"/>
      <c r="C107" s="5"/>
      <c r="D107" s="5"/>
      <c r="E107" s="5"/>
      <c r="F107" s="105"/>
      <c r="G107" s="111"/>
      <c r="J107" s="9"/>
      <c r="K107" s="10"/>
      <c r="M107" s="11"/>
      <c r="N107" s="11"/>
      <c r="O107" s="11"/>
      <c r="P107" s="5"/>
      <c r="Q107" s="5"/>
      <c r="R107" s="5"/>
      <c r="S107" s="5"/>
    </row>
    <row r="108" spans="1:19" s="7" customFormat="1" x14ac:dyDescent="0.25">
      <c r="A108" s="105"/>
      <c r="B108" s="105"/>
      <c r="C108" s="5"/>
      <c r="D108" s="5"/>
      <c r="E108" s="5"/>
      <c r="F108" s="105"/>
      <c r="G108" s="111"/>
      <c r="J108" s="9"/>
      <c r="K108" s="10"/>
      <c r="M108" s="11"/>
      <c r="N108" s="11"/>
      <c r="O108" s="11"/>
      <c r="P108" s="5"/>
      <c r="Q108" s="5"/>
      <c r="R108" s="5"/>
      <c r="S108" s="5"/>
    </row>
    <row r="109" spans="1:19" s="7" customFormat="1" x14ac:dyDescent="0.25">
      <c r="A109" s="105"/>
      <c r="B109" s="105"/>
      <c r="C109" s="5"/>
      <c r="D109" s="5"/>
      <c r="E109" s="5"/>
      <c r="F109" s="105"/>
      <c r="G109" s="111"/>
      <c r="J109" s="9"/>
      <c r="K109" s="10"/>
      <c r="M109" s="11"/>
      <c r="N109" s="11"/>
      <c r="O109" s="11"/>
      <c r="P109" s="5"/>
      <c r="Q109" s="5"/>
      <c r="R109" s="5"/>
      <c r="S109" s="5"/>
    </row>
    <row r="110" spans="1:19" s="7" customFormat="1" x14ac:dyDescent="0.25">
      <c r="A110" s="105"/>
      <c r="B110" s="105"/>
      <c r="C110" s="105"/>
      <c r="D110" s="105"/>
      <c r="E110" s="105"/>
      <c r="F110" s="105"/>
      <c r="G110" s="111"/>
      <c r="J110" s="9"/>
      <c r="K110" s="10"/>
      <c r="M110" s="11"/>
      <c r="N110" s="11"/>
      <c r="O110" s="11"/>
      <c r="P110" s="5"/>
      <c r="Q110" s="5"/>
      <c r="R110" s="5"/>
      <c r="S110" s="5"/>
    </row>
    <row r="111" spans="1:19" s="7" customFormat="1" x14ac:dyDescent="0.25">
      <c r="A111" s="105"/>
      <c r="B111" s="105"/>
      <c r="C111" s="105"/>
      <c r="D111" s="105"/>
      <c r="E111" s="105"/>
      <c r="F111" s="105"/>
      <c r="G111" s="111"/>
      <c r="J111" s="9"/>
      <c r="K111" s="10"/>
      <c r="M111" s="11"/>
      <c r="N111" s="11"/>
      <c r="O111" s="11"/>
      <c r="P111" s="5"/>
      <c r="Q111" s="5"/>
      <c r="R111" s="5"/>
      <c r="S111" s="5"/>
    </row>
    <row r="112" spans="1:19" s="7" customFormat="1" x14ac:dyDescent="0.25">
      <c r="A112" s="105"/>
      <c r="B112" s="105"/>
      <c r="C112" s="105"/>
      <c r="D112" s="105"/>
      <c r="E112" s="105"/>
      <c r="F112" s="105"/>
      <c r="G112" s="111"/>
      <c r="J112" s="9"/>
      <c r="K112" s="10"/>
      <c r="M112" s="11"/>
      <c r="N112" s="11"/>
      <c r="O112" s="11"/>
      <c r="P112" s="5"/>
      <c r="Q112" s="5"/>
      <c r="R112" s="5"/>
      <c r="S112" s="5"/>
    </row>
    <row r="113" spans="1:19" s="7" customFormat="1" x14ac:dyDescent="0.25">
      <c r="A113" s="105"/>
      <c r="B113" s="105"/>
      <c r="C113" s="105"/>
      <c r="D113" s="105"/>
      <c r="E113" s="105"/>
      <c r="F113" s="105"/>
      <c r="G113" s="111"/>
      <c r="J113" s="9"/>
      <c r="K113" s="10"/>
      <c r="M113" s="11"/>
      <c r="N113" s="11"/>
      <c r="O113" s="11"/>
      <c r="P113" s="5"/>
      <c r="Q113" s="5"/>
      <c r="R113" s="5"/>
      <c r="S113" s="5"/>
    </row>
    <row r="114" spans="1:19" s="7" customFormat="1" x14ac:dyDescent="0.25">
      <c r="A114" s="105"/>
      <c r="B114" s="105"/>
      <c r="C114" s="105"/>
      <c r="D114" s="105"/>
      <c r="E114" s="105"/>
      <c r="F114" s="105"/>
      <c r="G114" s="111"/>
      <c r="J114" s="9"/>
      <c r="K114" s="10"/>
      <c r="M114" s="11"/>
      <c r="N114" s="11"/>
      <c r="O114" s="11"/>
      <c r="P114" s="5"/>
      <c r="Q114" s="5"/>
      <c r="R114" s="5"/>
      <c r="S114" s="5"/>
    </row>
    <row r="115" spans="1:19" s="7" customFormat="1" x14ac:dyDescent="0.25">
      <c r="A115" s="105"/>
      <c r="B115" s="105"/>
      <c r="C115" s="105"/>
      <c r="D115" s="105"/>
      <c r="E115" s="105"/>
      <c r="F115" s="105"/>
      <c r="G115" s="111"/>
      <c r="J115" s="9"/>
      <c r="K115" s="10"/>
      <c r="M115" s="11"/>
      <c r="N115" s="11"/>
      <c r="O115" s="11"/>
      <c r="P115" s="5"/>
      <c r="Q115" s="5"/>
      <c r="R115" s="5"/>
      <c r="S115" s="5"/>
    </row>
    <row r="116" spans="1:19" s="7" customFormat="1" x14ac:dyDescent="0.25">
      <c r="A116" s="105"/>
      <c r="B116" s="105"/>
      <c r="C116" s="105"/>
      <c r="D116" s="105"/>
      <c r="E116" s="105"/>
      <c r="F116" s="105"/>
      <c r="G116" s="111"/>
      <c r="J116" s="9"/>
      <c r="K116" s="10"/>
      <c r="M116" s="11"/>
      <c r="N116" s="11"/>
      <c r="O116" s="11"/>
      <c r="P116" s="5"/>
      <c r="Q116" s="5"/>
      <c r="R116" s="5"/>
      <c r="S116" s="5"/>
    </row>
    <row r="117" spans="1:19" s="7" customFormat="1" x14ac:dyDescent="0.25">
      <c r="A117" s="105"/>
      <c r="B117" s="105"/>
      <c r="C117" s="105"/>
      <c r="D117" s="105"/>
      <c r="E117" s="105"/>
      <c r="F117" s="105"/>
      <c r="G117" s="111"/>
      <c r="J117" s="9"/>
      <c r="K117" s="10"/>
      <c r="M117" s="11"/>
      <c r="N117" s="11"/>
      <c r="O117" s="11"/>
      <c r="P117" s="5"/>
      <c r="Q117" s="5"/>
      <c r="R117" s="5"/>
      <c r="S117" s="5"/>
    </row>
    <row r="118" spans="1:19" s="7" customFormat="1" x14ac:dyDescent="0.25">
      <c r="A118" s="105"/>
      <c r="B118" s="105"/>
      <c r="C118" s="105"/>
      <c r="D118" s="105"/>
      <c r="E118" s="105"/>
      <c r="F118" s="105"/>
      <c r="G118" s="111"/>
      <c r="J118" s="9"/>
      <c r="K118" s="10"/>
      <c r="M118" s="11"/>
      <c r="N118" s="11"/>
      <c r="O118" s="11"/>
      <c r="P118" s="5"/>
      <c r="Q118" s="5"/>
      <c r="R118" s="5"/>
      <c r="S118" s="5"/>
    </row>
    <row r="119" spans="1:19" s="7" customFormat="1" x14ac:dyDescent="0.25">
      <c r="A119" s="105"/>
      <c r="B119" s="105"/>
      <c r="C119" s="105"/>
      <c r="D119" s="105"/>
      <c r="E119" s="105"/>
      <c r="F119" s="105"/>
      <c r="G119" s="111"/>
      <c r="J119" s="9"/>
      <c r="K119" s="10"/>
      <c r="M119" s="11"/>
      <c r="N119" s="11"/>
      <c r="O119" s="11"/>
      <c r="P119" s="5"/>
      <c r="Q119" s="5"/>
      <c r="R119" s="5"/>
      <c r="S119" s="5"/>
    </row>
    <row r="120" spans="1:19" s="7" customFormat="1" x14ac:dyDescent="0.25">
      <c r="A120" s="105"/>
      <c r="B120" s="105"/>
      <c r="C120" s="105"/>
      <c r="D120" s="105"/>
      <c r="E120" s="105"/>
      <c r="F120" s="105"/>
      <c r="G120" s="111"/>
      <c r="J120" s="9"/>
      <c r="K120" s="10"/>
      <c r="M120" s="11"/>
      <c r="N120" s="11"/>
      <c r="O120" s="11"/>
      <c r="P120" s="5"/>
      <c r="Q120" s="5"/>
      <c r="R120" s="5"/>
      <c r="S120" s="5"/>
    </row>
    <row r="121" spans="1:19" s="7" customFormat="1" x14ac:dyDescent="0.25">
      <c r="A121" s="105"/>
      <c r="B121" s="105"/>
      <c r="C121" s="105"/>
      <c r="D121" s="105"/>
      <c r="E121" s="105"/>
      <c r="F121" s="105"/>
      <c r="G121" s="111"/>
      <c r="J121" s="9"/>
      <c r="K121" s="10"/>
      <c r="M121" s="11"/>
      <c r="N121" s="11"/>
      <c r="O121" s="11"/>
      <c r="P121" s="5"/>
      <c r="Q121" s="5"/>
      <c r="R121" s="5"/>
      <c r="S121" s="5"/>
    </row>
    <row r="122" spans="1:19" s="7" customFormat="1" x14ac:dyDescent="0.25">
      <c r="A122" s="105"/>
      <c r="B122" s="105"/>
      <c r="C122" s="105"/>
      <c r="D122" s="105"/>
      <c r="E122" s="105"/>
      <c r="F122" s="105"/>
      <c r="G122" s="111"/>
      <c r="J122" s="9"/>
      <c r="K122" s="10"/>
      <c r="M122" s="11"/>
      <c r="N122" s="11"/>
      <c r="O122" s="11"/>
      <c r="P122" s="5"/>
      <c r="Q122" s="5"/>
      <c r="R122" s="5"/>
      <c r="S122" s="5"/>
    </row>
    <row r="123" spans="1:19" s="7" customFormat="1" x14ac:dyDescent="0.25">
      <c r="A123" s="105"/>
      <c r="B123" s="105"/>
      <c r="C123" s="105"/>
      <c r="D123" s="105"/>
      <c r="E123" s="105"/>
      <c r="F123" s="105"/>
      <c r="G123" s="111"/>
      <c r="J123" s="9"/>
      <c r="K123" s="10"/>
      <c r="M123" s="11"/>
      <c r="N123" s="11"/>
      <c r="O123" s="11"/>
      <c r="P123" s="5"/>
      <c r="Q123" s="5"/>
      <c r="R123" s="5"/>
      <c r="S123" s="5"/>
    </row>
    <row r="124" spans="1:19" s="7" customFormat="1" x14ac:dyDescent="0.25">
      <c r="A124" s="105"/>
      <c r="B124" s="105"/>
      <c r="C124" s="105"/>
      <c r="D124" s="105"/>
      <c r="E124" s="105"/>
      <c r="F124" s="105"/>
      <c r="G124" s="111"/>
      <c r="J124" s="9"/>
      <c r="K124" s="10"/>
      <c r="M124" s="11"/>
      <c r="N124" s="11"/>
      <c r="O124" s="11"/>
      <c r="P124" s="5"/>
      <c r="Q124" s="5"/>
      <c r="R124" s="5"/>
      <c r="S124" s="5"/>
    </row>
    <row r="125" spans="1:19" s="7" customFormat="1" x14ac:dyDescent="0.25">
      <c r="A125" s="105"/>
      <c r="B125" s="105"/>
      <c r="C125" s="105"/>
      <c r="D125" s="105"/>
      <c r="E125" s="105"/>
      <c r="F125" s="105"/>
      <c r="G125" s="111"/>
      <c r="J125" s="9"/>
      <c r="K125" s="10"/>
      <c r="M125" s="11"/>
      <c r="N125" s="11"/>
      <c r="O125" s="11"/>
      <c r="P125" s="5"/>
      <c r="Q125" s="5"/>
      <c r="R125" s="5"/>
      <c r="S125" s="5"/>
    </row>
    <row r="126" spans="1:19" s="7" customFormat="1" x14ac:dyDescent="0.25">
      <c r="A126" s="105"/>
      <c r="B126" s="105"/>
      <c r="C126" s="105"/>
      <c r="D126" s="105"/>
      <c r="E126" s="105"/>
      <c r="F126" s="105"/>
      <c r="G126" s="111"/>
      <c r="J126" s="9"/>
      <c r="K126" s="10"/>
      <c r="M126" s="11"/>
      <c r="N126" s="11"/>
      <c r="O126" s="11"/>
      <c r="P126" s="5"/>
      <c r="Q126" s="5"/>
      <c r="R126" s="5"/>
      <c r="S126" s="5"/>
    </row>
    <row r="127" spans="1:19" s="7" customFormat="1" x14ac:dyDescent="0.25">
      <c r="A127" s="105"/>
      <c r="B127" s="105"/>
      <c r="C127" s="105"/>
      <c r="D127" s="105"/>
      <c r="E127" s="105"/>
      <c r="F127" s="105"/>
      <c r="G127" s="111"/>
      <c r="J127" s="9"/>
      <c r="K127" s="10"/>
      <c r="M127" s="11"/>
      <c r="N127" s="11"/>
      <c r="O127" s="11"/>
      <c r="P127" s="5"/>
      <c r="Q127" s="5"/>
      <c r="R127" s="5"/>
      <c r="S127" s="5"/>
    </row>
    <row r="128" spans="1:19" s="7" customFormat="1" x14ac:dyDescent="0.25">
      <c r="A128" s="105"/>
      <c r="B128" s="105"/>
      <c r="C128" s="105"/>
      <c r="D128" s="105"/>
      <c r="E128" s="105"/>
      <c r="F128" s="105"/>
      <c r="G128" s="111"/>
      <c r="J128" s="9"/>
      <c r="K128" s="10"/>
      <c r="M128" s="11"/>
      <c r="N128" s="11"/>
      <c r="O128" s="11"/>
      <c r="P128" s="5"/>
      <c r="Q128" s="5"/>
      <c r="R128" s="5"/>
      <c r="S128" s="5"/>
    </row>
    <row r="129" spans="1:19" s="7" customFormat="1" x14ac:dyDescent="0.25">
      <c r="A129" s="105"/>
      <c r="B129" s="105"/>
      <c r="C129" s="105"/>
      <c r="D129" s="105"/>
      <c r="E129" s="105"/>
      <c r="F129" s="105"/>
      <c r="G129" s="111"/>
      <c r="J129" s="9"/>
      <c r="K129" s="10"/>
      <c r="M129" s="11"/>
      <c r="N129" s="11"/>
      <c r="O129" s="11"/>
      <c r="P129" s="5"/>
      <c r="Q129" s="5"/>
      <c r="R129" s="5"/>
      <c r="S129" s="5"/>
    </row>
    <row r="130" spans="1:19" s="7" customFormat="1" x14ac:dyDescent="0.25">
      <c r="A130" s="105"/>
      <c r="B130" s="105"/>
      <c r="C130" s="105"/>
      <c r="D130" s="105"/>
      <c r="E130" s="105"/>
      <c r="F130" s="105"/>
      <c r="G130" s="111"/>
      <c r="J130" s="9"/>
      <c r="K130" s="10"/>
      <c r="M130" s="11"/>
      <c r="N130" s="11"/>
      <c r="O130" s="11"/>
      <c r="P130" s="5"/>
      <c r="Q130" s="5"/>
      <c r="R130" s="5"/>
      <c r="S130" s="5"/>
    </row>
    <row r="131" spans="1:19" s="7" customFormat="1" x14ac:dyDescent="0.25">
      <c r="A131" s="105"/>
      <c r="B131" s="105"/>
      <c r="C131" s="105"/>
      <c r="D131" s="105"/>
      <c r="E131" s="105"/>
      <c r="F131" s="105"/>
      <c r="G131" s="111"/>
      <c r="J131" s="9"/>
      <c r="K131" s="10"/>
      <c r="M131" s="11"/>
      <c r="N131" s="11"/>
      <c r="O131" s="11"/>
      <c r="P131" s="5"/>
      <c r="Q131" s="5"/>
      <c r="R131" s="5"/>
      <c r="S131" s="5"/>
    </row>
    <row r="132" spans="1:19" s="7" customFormat="1" x14ac:dyDescent="0.25">
      <c r="A132" s="105"/>
      <c r="B132" s="105"/>
      <c r="C132" s="105"/>
      <c r="D132" s="105"/>
      <c r="E132" s="105"/>
      <c r="F132" s="105"/>
      <c r="G132" s="111"/>
      <c r="J132" s="9"/>
      <c r="K132" s="10"/>
      <c r="M132" s="11"/>
      <c r="N132" s="11"/>
      <c r="O132" s="11"/>
      <c r="P132" s="5"/>
      <c r="Q132" s="5"/>
      <c r="R132" s="5"/>
      <c r="S132" s="5"/>
    </row>
    <row r="133" spans="1:19" s="7" customFormat="1" x14ac:dyDescent="0.25">
      <c r="A133" s="105"/>
      <c r="B133" s="105"/>
      <c r="C133" s="105"/>
      <c r="D133" s="105"/>
      <c r="E133" s="105"/>
      <c r="F133" s="105"/>
      <c r="G133" s="111"/>
      <c r="J133" s="9"/>
      <c r="K133" s="10"/>
      <c r="M133" s="11"/>
      <c r="N133" s="11"/>
      <c r="O133" s="11"/>
      <c r="P133" s="5"/>
      <c r="Q133" s="5"/>
      <c r="R133" s="5"/>
      <c r="S133" s="5"/>
    </row>
    <row r="134" spans="1:19" s="7" customFormat="1" x14ac:dyDescent="0.25">
      <c r="A134" s="105"/>
      <c r="B134" s="105"/>
      <c r="C134" s="105"/>
      <c r="D134" s="105"/>
      <c r="E134" s="105"/>
      <c r="F134" s="105"/>
      <c r="G134" s="111"/>
      <c r="J134" s="9"/>
      <c r="K134" s="10"/>
      <c r="M134" s="11"/>
      <c r="N134" s="11"/>
      <c r="O134" s="11"/>
      <c r="P134" s="5"/>
      <c r="Q134" s="5"/>
      <c r="R134" s="5"/>
      <c r="S134" s="5"/>
    </row>
    <row r="135" spans="1:19" s="7" customFormat="1" x14ac:dyDescent="0.25">
      <c r="A135" s="105"/>
      <c r="B135" s="105"/>
      <c r="C135" s="105"/>
      <c r="D135" s="105"/>
      <c r="E135" s="105"/>
      <c r="F135" s="105"/>
      <c r="G135" s="111"/>
      <c r="J135" s="9"/>
      <c r="K135" s="10"/>
      <c r="M135" s="11"/>
      <c r="N135" s="11"/>
      <c r="O135" s="11"/>
      <c r="P135" s="5"/>
      <c r="Q135" s="5"/>
      <c r="R135" s="5"/>
      <c r="S135" s="5"/>
    </row>
    <row r="136" spans="1:19" s="7" customFormat="1" x14ac:dyDescent="0.25">
      <c r="A136" s="105"/>
      <c r="B136" s="105"/>
      <c r="C136" s="105"/>
      <c r="D136" s="105"/>
      <c r="E136" s="105"/>
      <c r="F136" s="105"/>
      <c r="G136" s="111"/>
      <c r="J136" s="9"/>
      <c r="K136" s="10"/>
      <c r="M136" s="11"/>
      <c r="N136" s="11"/>
      <c r="O136" s="11"/>
      <c r="P136" s="5"/>
      <c r="Q136" s="5"/>
      <c r="R136" s="5"/>
      <c r="S136" s="5"/>
    </row>
    <row r="137" spans="1:19" s="7" customFormat="1" x14ac:dyDescent="0.25">
      <c r="A137" s="105"/>
      <c r="B137" s="105"/>
      <c r="C137" s="105"/>
      <c r="D137" s="105"/>
      <c r="E137" s="105"/>
      <c r="F137" s="105"/>
      <c r="G137" s="111"/>
      <c r="J137" s="9"/>
      <c r="K137" s="10"/>
      <c r="M137" s="11"/>
      <c r="N137" s="11"/>
      <c r="O137" s="11"/>
      <c r="P137" s="5"/>
      <c r="Q137" s="5"/>
      <c r="R137" s="5"/>
      <c r="S137" s="5"/>
    </row>
    <row r="138" spans="1:19" s="7" customFormat="1" x14ac:dyDescent="0.25">
      <c r="A138" s="105"/>
      <c r="B138" s="105"/>
      <c r="C138" s="105"/>
      <c r="D138" s="105"/>
      <c r="E138" s="105"/>
      <c r="F138" s="105"/>
      <c r="G138" s="111"/>
      <c r="J138" s="9"/>
      <c r="K138" s="10"/>
      <c r="M138" s="11"/>
      <c r="N138" s="11"/>
      <c r="O138" s="11"/>
      <c r="P138" s="5"/>
      <c r="Q138" s="5"/>
      <c r="R138" s="5"/>
      <c r="S138" s="5"/>
    </row>
    <row r="139" spans="1:19" s="7" customFormat="1" x14ac:dyDescent="0.25">
      <c r="A139" s="105"/>
      <c r="B139" s="105"/>
      <c r="C139" s="105"/>
      <c r="D139" s="105"/>
      <c r="E139" s="105"/>
      <c r="F139" s="105"/>
      <c r="G139" s="111"/>
      <c r="J139" s="9"/>
      <c r="K139" s="10"/>
      <c r="M139" s="11"/>
      <c r="N139" s="11"/>
      <c r="O139" s="11"/>
      <c r="P139" s="5"/>
      <c r="Q139" s="5"/>
      <c r="R139" s="5"/>
      <c r="S139" s="5"/>
    </row>
    <row r="140" spans="1:19" s="7" customFormat="1" x14ac:dyDescent="0.25">
      <c r="A140" s="105"/>
      <c r="B140" s="105"/>
      <c r="C140" s="105"/>
      <c r="D140" s="105"/>
      <c r="E140" s="105"/>
      <c r="F140" s="105"/>
      <c r="G140" s="111"/>
      <c r="J140" s="9"/>
      <c r="K140" s="10"/>
      <c r="M140" s="11"/>
      <c r="N140" s="11"/>
      <c r="O140" s="11"/>
      <c r="P140" s="5"/>
      <c r="Q140" s="5"/>
      <c r="R140" s="5"/>
      <c r="S140" s="5"/>
    </row>
    <row r="141" spans="1:19" s="7" customFormat="1" x14ac:dyDescent="0.25">
      <c r="A141" s="105"/>
      <c r="B141" s="105"/>
      <c r="C141" s="105"/>
      <c r="D141" s="105"/>
      <c r="E141" s="105"/>
      <c r="F141" s="105"/>
      <c r="G141" s="111"/>
      <c r="J141" s="9"/>
      <c r="K141" s="10"/>
      <c r="M141" s="11"/>
      <c r="N141" s="11"/>
      <c r="O141" s="11"/>
      <c r="P141" s="5"/>
      <c r="Q141" s="5"/>
      <c r="R141" s="5"/>
      <c r="S141" s="5"/>
    </row>
    <row r="142" spans="1:19" s="7" customFormat="1" x14ac:dyDescent="0.25">
      <c r="A142" s="105"/>
      <c r="B142" s="105"/>
      <c r="C142" s="105"/>
      <c r="D142" s="105"/>
      <c r="E142" s="105"/>
      <c r="F142" s="105"/>
      <c r="G142" s="111"/>
      <c r="J142" s="9"/>
      <c r="K142" s="10"/>
      <c r="M142" s="11"/>
      <c r="N142" s="11"/>
      <c r="O142" s="11"/>
      <c r="P142" s="5"/>
      <c r="Q142" s="5"/>
      <c r="R142" s="5"/>
      <c r="S142" s="5"/>
    </row>
    <row r="143" spans="1:19" s="7" customFormat="1" x14ac:dyDescent="0.25">
      <c r="A143" s="105"/>
      <c r="B143" s="105"/>
      <c r="C143" s="105"/>
      <c r="D143" s="105"/>
      <c r="E143" s="105"/>
      <c r="F143" s="105"/>
      <c r="G143" s="111"/>
      <c r="J143" s="9"/>
      <c r="K143" s="10"/>
      <c r="M143" s="11"/>
      <c r="N143" s="11"/>
      <c r="O143" s="11"/>
      <c r="P143" s="5"/>
      <c r="Q143" s="5"/>
      <c r="R143" s="5"/>
      <c r="S143" s="5"/>
    </row>
    <row r="144" spans="1:19" s="7" customFormat="1" x14ac:dyDescent="0.25">
      <c r="A144" s="105"/>
      <c r="B144" s="105"/>
      <c r="C144" s="105"/>
      <c r="D144" s="105"/>
      <c r="E144" s="105"/>
      <c r="F144" s="105"/>
      <c r="G144" s="111"/>
      <c r="J144" s="9"/>
      <c r="K144" s="10"/>
      <c r="M144" s="11"/>
      <c r="N144" s="11"/>
      <c r="O144" s="11"/>
      <c r="P144" s="5"/>
      <c r="Q144" s="5"/>
      <c r="R144" s="5"/>
      <c r="S144" s="5"/>
    </row>
    <row r="145" spans="1:19" s="7" customFormat="1" x14ac:dyDescent="0.25">
      <c r="A145" s="105"/>
      <c r="B145" s="105"/>
      <c r="C145" s="105"/>
      <c r="D145" s="105"/>
      <c r="E145" s="105"/>
      <c r="F145" s="105"/>
      <c r="G145" s="111"/>
      <c r="J145" s="9"/>
      <c r="K145" s="10"/>
      <c r="M145" s="11"/>
      <c r="N145" s="11"/>
      <c r="O145" s="11"/>
      <c r="P145" s="5"/>
      <c r="Q145" s="5"/>
      <c r="R145" s="5"/>
      <c r="S145" s="5"/>
    </row>
    <row r="146" spans="1:19" s="7" customFormat="1" x14ac:dyDescent="0.25">
      <c r="A146" s="105"/>
      <c r="B146" s="105"/>
      <c r="C146" s="105"/>
      <c r="D146" s="105"/>
      <c r="E146" s="105"/>
      <c r="F146" s="105"/>
      <c r="G146" s="111"/>
      <c r="J146" s="9"/>
      <c r="K146" s="10"/>
      <c r="M146" s="11"/>
      <c r="N146" s="11"/>
      <c r="O146" s="11"/>
      <c r="P146" s="5"/>
      <c r="Q146" s="5"/>
      <c r="R146" s="5"/>
      <c r="S146" s="5"/>
    </row>
    <row r="147" spans="1:19" s="7" customFormat="1" x14ac:dyDescent="0.25">
      <c r="A147" s="105"/>
      <c r="B147" s="105"/>
      <c r="C147" s="105"/>
      <c r="D147" s="105"/>
      <c r="E147" s="105"/>
      <c r="F147" s="105"/>
      <c r="G147" s="111"/>
      <c r="J147" s="9"/>
      <c r="K147" s="10"/>
      <c r="M147" s="11"/>
      <c r="N147" s="11"/>
      <c r="O147" s="11"/>
      <c r="P147" s="5"/>
      <c r="Q147" s="5"/>
      <c r="R147" s="5"/>
      <c r="S147" s="5"/>
    </row>
    <row r="148" spans="1:19" s="7" customFormat="1" x14ac:dyDescent="0.25">
      <c r="A148" s="105"/>
      <c r="B148" s="105"/>
      <c r="C148" s="105"/>
      <c r="D148" s="105"/>
      <c r="E148" s="105"/>
      <c r="F148" s="105"/>
      <c r="G148" s="111"/>
      <c r="J148" s="9"/>
      <c r="K148" s="10"/>
      <c r="M148" s="11"/>
      <c r="N148" s="11"/>
      <c r="O148" s="11"/>
      <c r="P148" s="5"/>
      <c r="Q148" s="5"/>
      <c r="R148" s="5"/>
      <c r="S148" s="5"/>
    </row>
    <row r="149" spans="1:19" s="7" customFormat="1" x14ac:dyDescent="0.25">
      <c r="A149" s="105"/>
      <c r="B149" s="105"/>
      <c r="C149" s="105"/>
      <c r="D149" s="105"/>
      <c r="E149" s="105"/>
      <c r="F149" s="105"/>
      <c r="G149" s="111"/>
      <c r="J149" s="9"/>
      <c r="K149" s="10"/>
      <c r="M149" s="11"/>
      <c r="N149" s="11"/>
      <c r="O149" s="11"/>
      <c r="P149" s="5"/>
      <c r="Q149" s="5"/>
      <c r="R149" s="5"/>
      <c r="S149" s="5"/>
    </row>
    <row r="150" spans="1:19" s="7" customFormat="1" x14ac:dyDescent="0.25">
      <c r="A150" s="105"/>
      <c r="B150" s="105"/>
      <c r="C150" s="105"/>
      <c r="D150" s="105"/>
      <c r="E150" s="105"/>
      <c r="F150" s="105"/>
      <c r="G150" s="111"/>
      <c r="J150" s="9"/>
      <c r="K150" s="10"/>
      <c r="M150" s="11"/>
      <c r="N150" s="11"/>
      <c r="O150" s="11"/>
      <c r="P150" s="5"/>
      <c r="Q150" s="5"/>
      <c r="R150" s="5"/>
      <c r="S150" s="5"/>
    </row>
    <row r="151" spans="1:19" s="7" customFormat="1" x14ac:dyDescent="0.25">
      <c r="A151" s="105"/>
      <c r="B151" s="105"/>
      <c r="C151" s="105"/>
      <c r="D151" s="105"/>
      <c r="E151" s="105"/>
      <c r="F151" s="105"/>
      <c r="G151" s="111"/>
      <c r="J151" s="9"/>
      <c r="K151" s="10"/>
      <c r="M151" s="11"/>
      <c r="N151" s="11"/>
      <c r="O151" s="11"/>
      <c r="P151" s="5"/>
      <c r="Q151" s="5"/>
      <c r="R151" s="5"/>
      <c r="S151" s="5"/>
    </row>
    <row r="152" spans="1:19" s="7" customFormat="1" x14ac:dyDescent="0.25">
      <c r="A152" s="105"/>
      <c r="B152" s="105"/>
      <c r="C152" s="105"/>
      <c r="D152" s="105"/>
      <c r="E152" s="105"/>
      <c r="F152" s="105"/>
      <c r="G152" s="111"/>
      <c r="J152" s="9"/>
      <c r="K152" s="10"/>
      <c r="M152" s="11"/>
      <c r="N152" s="11"/>
      <c r="O152" s="11"/>
      <c r="P152" s="5"/>
      <c r="Q152" s="5"/>
      <c r="R152" s="5"/>
      <c r="S152" s="5"/>
    </row>
    <row r="153" spans="1:19" s="7" customFormat="1" x14ac:dyDescent="0.25">
      <c r="A153" s="105"/>
      <c r="B153" s="105"/>
      <c r="C153" s="105"/>
      <c r="D153" s="105"/>
      <c r="E153" s="105"/>
      <c r="F153" s="105"/>
      <c r="G153" s="111"/>
      <c r="J153" s="9"/>
      <c r="K153" s="10"/>
      <c r="M153" s="11"/>
      <c r="N153" s="11"/>
      <c r="O153" s="11"/>
      <c r="P153" s="5"/>
      <c r="Q153" s="5"/>
      <c r="R153" s="5"/>
      <c r="S153" s="5"/>
    </row>
    <row r="154" spans="1:19" x14ac:dyDescent="0.25">
      <c r="A154" s="105"/>
      <c r="B154" s="105"/>
      <c r="C154" s="105"/>
      <c r="D154" s="105"/>
      <c r="E154" s="105"/>
      <c r="F154" s="105"/>
      <c r="G154" s="111"/>
    </row>
    <row r="155" spans="1:19" x14ac:dyDescent="0.25">
      <c r="A155" s="105"/>
      <c r="B155" s="105"/>
      <c r="C155" s="105"/>
      <c r="D155" s="105"/>
      <c r="E155" s="105"/>
      <c r="F155" s="105"/>
      <c r="G155" s="111"/>
    </row>
  </sheetData>
  <mergeCells count="5">
    <mergeCell ref="D65:E65"/>
    <mergeCell ref="L9:O9"/>
    <mergeCell ref="P9:R9"/>
    <mergeCell ref="D61:E61"/>
    <mergeCell ref="D64:E64"/>
  </mergeCells>
  <pageMargins left="0.74803149606299213" right="0.74803149606299213" top="0.98425196850393704" bottom="0.98425196850393704" header="0" footer="0.39370078740157483"/>
  <pageSetup scale="40" orientation="landscape" r:id="rId1"/>
  <headerFooter alignWithMargins="0">
    <oddFooter>&amp;C&amp;"Calibri,Normal"&amp;9&amp;P/&amp;N&amp;R&amp;"Calibri,Normal"&amp;9PP-FM-0R-01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</vt:lpstr>
      <vt:lpstr>PLANTILLA!Área_de_impresión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3US93AA_RS5</dc:creator>
  <cp:lastModifiedBy>Tribunal</cp:lastModifiedBy>
  <dcterms:created xsi:type="dcterms:W3CDTF">2022-02-22T20:35:34Z</dcterms:created>
  <dcterms:modified xsi:type="dcterms:W3CDTF">2022-02-22T20:41:29Z</dcterms:modified>
</cp:coreProperties>
</file>